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13_ncr:1_{0E8F0C59-7108-40EF-B8B1-430AE4E3D40D}" xr6:coauthVersionLast="47" xr6:coauthVersionMax="47" xr10:uidLastSave="{00000000-0000-0000-0000-000000000000}"/>
  <bookViews>
    <workbookView xWindow="-108" yWindow="-108" windowWidth="23256" windowHeight="12456" tabRatio="958" activeTab="10" xr2:uid="{00000000-000D-0000-FFFF-FFFF00000000}"/>
  </bookViews>
  <sheets>
    <sheet name="Abs MUC" sheetId="146" state="hidden" r:id="rId1"/>
    <sheet name="Abs Clvrt" sheetId="147" state="hidden" r:id="rId2"/>
    <sheet name="Abs Road" sheetId="148" state="hidden" r:id="rId3"/>
    <sheet name="Abs Park" sheetId="149" state="hidden" r:id="rId4"/>
    <sheet name="Abs Drain" sheetId="150" state="hidden" r:id="rId5"/>
    <sheet name="Abs HORTI." sheetId="151" state="hidden" r:id="rId6"/>
    <sheet name="Abs Bore" sheetId="152" state="hidden" r:id="rId7"/>
    <sheet name="Abs CW" sheetId="153" state="hidden" r:id="rId8"/>
    <sheet name="Culvert" sheetId="142" state="hidden" r:id="rId9"/>
    <sheet name="Park" sheetId="131" state="hidden" r:id="rId10"/>
    <sheet name="MRF" sheetId="162" r:id="rId11"/>
  </sheets>
  <externalReferences>
    <externalReference r:id="rId12"/>
    <externalReference r:id="rId13"/>
  </externalReferences>
  <definedNames>
    <definedName name="___DIA1" localSheetId="6">#REF!</definedName>
    <definedName name="___DIA1" localSheetId="1">#REF!</definedName>
    <definedName name="___DIA1" localSheetId="7">#REF!</definedName>
    <definedName name="___DIA1" localSheetId="4">#REF!</definedName>
    <definedName name="___DIA1" localSheetId="5">#REF!</definedName>
    <definedName name="___DIA1" localSheetId="0">#REF!</definedName>
    <definedName name="___DIA1" localSheetId="3">#REF!</definedName>
    <definedName name="___DIA1" localSheetId="2">#REF!</definedName>
    <definedName name="___DIA1">#REF!</definedName>
    <definedName name="___DIA2" localSheetId="6">#REF!</definedName>
    <definedName name="___DIA2" localSheetId="1">#REF!</definedName>
    <definedName name="___DIA2" localSheetId="7">#REF!</definedName>
    <definedName name="___DIA2" localSheetId="4">#REF!</definedName>
    <definedName name="___DIA2" localSheetId="5">#REF!</definedName>
    <definedName name="___DIA2" localSheetId="0">#REF!</definedName>
    <definedName name="___DIA2" localSheetId="3">#REF!</definedName>
    <definedName name="___DIA2" localSheetId="2">#REF!</definedName>
    <definedName name="___DIA2">#REF!</definedName>
    <definedName name="__DIA1" localSheetId="6">#REF!</definedName>
    <definedName name="__DIA1" localSheetId="1">#REF!</definedName>
    <definedName name="__DIA1" localSheetId="7">#REF!</definedName>
    <definedName name="__DIA1" localSheetId="4">#REF!</definedName>
    <definedName name="__DIA1" localSheetId="5">#REF!</definedName>
    <definedName name="__DIA1" localSheetId="0">#REF!</definedName>
    <definedName name="__DIA1" localSheetId="3">#REF!</definedName>
    <definedName name="__DIA1" localSheetId="2">#REF!</definedName>
    <definedName name="__DIA1">#REF!</definedName>
    <definedName name="__DIA2" localSheetId="6">#REF!</definedName>
    <definedName name="__DIA2" localSheetId="1">#REF!</definedName>
    <definedName name="__DIA2" localSheetId="7">#REF!</definedName>
    <definedName name="__DIA2" localSheetId="4">#REF!</definedName>
    <definedName name="__DIA2" localSheetId="5">#REF!</definedName>
    <definedName name="__DIA2" localSheetId="0">#REF!</definedName>
    <definedName name="__DIA2" localSheetId="3">#REF!</definedName>
    <definedName name="__DIA2" localSheetId="2">#REF!</definedName>
    <definedName name="__DIA2">#REF!</definedName>
    <definedName name="_DIA1" localSheetId="6">#REF!</definedName>
    <definedName name="_DIA1" localSheetId="1">#REF!</definedName>
    <definedName name="_DIA1" localSheetId="7">#REF!</definedName>
    <definedName name="_DIA1" localSheetId="4">#REF!</definedName>
    <definedName name="_DIA1" localSheetId="5">#REF!</definedName>
    <definedName name="_DIA1" localSheetId="0">#REF!</definedName>
    <definedName name="_DIA1" localSheetId="3">#REF!</definedName>
    <definedName name="_DIA1" localSheetId="2">#REF!</definedName>
    <definedName name="_DIA1">#REF!</definedName>
    <definedName name="_DIA2" localSheetId="6">#REF!</definedName>
    <definedName name="_DIA2" localSheetId="1">#REF!</definedName>
    <definedName name="_DIA2" localSheetId="7">#REF!</definedName>
    <definedName name="_DIA2" localSheetId="4">#REF!</definedName>
    <definedName name="_DIA2" localSheetId="5">#REF!</definedName>
    <definedName name="_DIA2" localSheetId="0">#REF!</definedName>
    <definedName name="_DIA2" localSheetId="3">#REF!</definedName>
    <definedName name="_DIA2" localSheetId="2">#REF!</definedName>
    <definedName name="_DIA2">#REF!</definedName>
    <definedName name="_xlnm._FilterDatabase" localSheetId="4" hidden="1">'Abs Drain'!$G$1:$G$22</definedName>
    <definedName name="_xlnm._FilterDatabase" localSheetId="0" hidden="1">'Abs MUC'!$C$1:$C$80</definedName>
    <definedName name="capacity1">'[1]CABLE DATA'!$F$33:$L$48</definedName>
    <definedName name="capacity2">'[2]CABLE DATA'!$F$57:$L$74</definedName>
    <definedName name="DIAMETER" localSheetId="6">#REF!</definedName>
    <definedName name="DIAMETER" localSheetId="1">#REF!</definedName>
    <definedName name="DIAMETER" localSheetId="7">#REF!</definedName>
    <definedName name="DIAMETER" localSheetId="4">#REF!</definedName>
    <definedName name="DIAMETER" localSheetId="5">#REF!</definedName>
    <definedName name="DIAMETER" localSheetId="0">#REF!</definedName>
    <definedName name="DIAMETER" localSheetId="3">#REF!</definedName>
    <definedName name="DIAMETER" localSheetId="2">#REF!</definedName>
    <definedName name="DIAMETER">#REF!</definedName>
    <definedName name="Excel_BuiltIn__FilterDatabase_2" localSheetId="6">#REF!</definedName>
    <definedName name="Excel_BuiltIn__FilterDatabase_2" localSheetId="1">#REF!</definedName>
    <definedName name="Excel_BuiltIn__FilterDatabase_2" localSheetId="7">#REF!</definedName>
    <definedName name="Excel_BuiltIn__FilterDatabase_2" localSheetId="4">#REF!</definedName>
    <definedName name="Excel_BuiltIn__FilterDatabase_2" localSheetId="5">#REF!</definedName>
    <definedName name="Excel_BuiltIn__FilterDatabase_2" localSheetId="0">#REF!</definedName>
    <definedName name="Excel_BuiltIn__FilterDatabase_2" localSheetId="3">#REF!</definedName>
    <definedName name="Excel_BuiltIn__FilterDatabase_2" localSheetId="2">#REF!</definedName>
    <definedName name="Excel_BuiltIn__FilterDatabase_2" localSheetId="9">#REF!</definedName>
    <definedName name="Excel_BuiltIn__FilterDatabase_2">#REF!</definedName>
    <definedName name="Excel_BuiltIn_Print_Area_1" localSheetId="6">#REF!</definedName>
    <definedName name="Excel_BuiltIn_Print_Area_1" localSheetId="1">#REF!</definedName>
    <definedName name="Excel_BuiltIn_Print_Area_1" localSheetId="7">#REF!</definedName>
    <definedName name="Excel_BuiltIn_Print_Area_1" localSheetId="4">#REF!</definedName>
    <definedName name="Excel_BuiltIn_Print_Area_1" localSheetId="5">#REF!</definedName>
    <definedName name="Excel_BuiltIn_Print_Area_1" localSheetId="0">#REF!</definedName>
    <definedName name="Excel_BuiltIn_Print_Area_1" localSheetId="3">#REF!</definedName>
    <definedName name="Excel_BuiltIn_Print_Area_1" localSheetId="2">#REF!</definedName>
    <definedName name="Excel_BuiltIn_Print_Area_1">#REF!</definedName>
    <definedName name="Excel_BuiltIn_Print_Area_2" localSheetId="6">#REF!</definedName>
    <definedName name="Excel_BuiltIn_Print_Area_2" localSheetId="1">#REF!</definedName>
    <definedName name="Excel_BuiltIn_Print_Area_2" localSheetId="7">#REF!</definedName>
    <definedName name="Excel_BuiltIn_Print_Area_2" localSheetId="4">#REF!</definedName>
    <definedName name="Excel_BuiltIn_Print_Area_2" localSheetId="5">#REF!</definedName>
    <definedName name="Excel_BuiltIn_Print_Area_2" localSheetId="0">#REF!</definedName>
    <definedName name="Excel_BuiltIn_Print_Area_2" localSheetId="3">#REF!</definedName>
    <definedName name="Excel_BuiltIn_Print_Area_2" localSheetId="2">#REF!</definedName>
    <definedName name="Excel_BuiltIn_Print_Area_2" localSheetId="9">#REF!</definedName>
    <definedName name="Excel_BuiltIn_Print_Area_2">#REF!</definedName>
    <definedName name="Excel_BuiltIn_Print_Area_2_1" localSheetId="6">#REF!</definedName>
    <definedName name="Excel_BuiltIn_Print_Area_2_1" localSheetId="1">#REF!</definedName>
    <definedName name="Excel_BuiltIn_Print_Area_2_1" localSheetId="7">#REF!</definedName>
    <definedName name="Excel_BuiltIn_Print_Area_2_1" localSheetId="4">#REF!</definedName>
    <definedName name="Excel_BuiltIn_Print_Area_2_1" localSheetId="5">#REF!</definedName>
    <definedName name="Excel_BuiltIn_Print_Area_2_1" localSheetId="0">#REF!</definedName>
    <definedName name="Excel_BuiltIn_Print_Area_2_1" localSheetId="3">#REF!</definedName>
    <definedName name="Excel_BuiltIn_Print_Area_2_1" localSheetId="2">#REF!</definedName>
    <definedName name="Excel_BuiltIn_Print_Area_2_1" localSheetId="9">#REF!</definedName>
    <definedName name="Excel_BuiltIn_Print_Area_2_1">#REF!</definedName>
    <definedName name="Excel_BuiltIn_Print_Area_2_1_1" localSheetId="6">#REF!</definedName>
    <definedName name="Excel_BuiltIn_Print_Area_2_1_1" localSheetId="1">#REF!</definedName>
    <definedName name="Excel_BuiltIn_Print_Area_2_1_1" localSheetId="7">#REF!</definedName>
    <definedName name="Excel_BuiltIn_Print_Area_2_1_1" localSheetId="4">#REF!</definedName>
    <definedName name="Excel_BuiltIn_Print_Area_2_1_1" localSheetId="5">#REF!</definedName>
    <definedName name="Excel_BuiltIn_Print_Area_2_1_1" localSheetId="0">#REF!</definedName>
    <definedName name="Excel_BuiltIn_Print_Area_2_1_1" localSheetId="3">#REF!</definedName>
    <definedName name="Excel_BuiltIn_Print_Area_2_1_1" localSheetId="2">#REF!</definedName>
    <definedName name="Excel_BuiltIn_Print_Area_2_1_1" localSheetId="9">#REF!</definedName>
    <definedName name="Excel_BuiltIn_Print_Area_2_1_1">#REF!</definedName>
    <definedName name="Excel_BuiltIn_Print_Area_2_1_1_1" localSheetId="6">#REF!</definedName>
    <definedName name="Excel_BuiltIn_Print_Area_2_1_1_1" localSheetId="1">#REF!</definedName>
    <definedName name="Excel_BuiltIn_Print_Area_2_1_1_1" localSheetId="7">#REF!</definedName>
    <definedName name="Excel_BuiltIn_Print_Area_2_1_1_1" localSheetId="4">#REF!</definedName>
    <definedName name="Excel_BuiltIn_Print_Area_2_1_1_1" localSheetId="5">#REF!</definedName>
    <definedName name="Excel_BuiltIn_Print_Area_2_1_1_1" localSheetId="0">#REF!</definedName>
    <definedName name="Excel_BuiltIn_Print_Area_2_1_1_1" localSheetId="3">#REF!</definedName>
    <definedName name="Excel_BuiltIn_Print_Area_2_1_1_1" localSheetId="2">#REF!</definedName>
    <definedName name="Excel_BuiltIn_Print_Area_2_1_1_1" localSheetId="9">#REF!</definedName>
    <definedName name="Excel_BuiltIn_Print_Area_2_1_1_1">#REF!</definedName>
    <definedName name="Excel_BuiltIn_Print_Area_3_1" localSheetId="6">(#REF!,#REF!)</definedName>
    <definedName name="Excel_BuiltIn_Print_Area_3_1" localSheetId="1">(#REF!,#REF!)</definedName>
    <definedName name="Excel_BuiltIn_Print_Area_3_1" localSheetId="7">(#REF!,#REF!)</definedName>
    <definedName name="Excel_BuiltIn_Print_Area_3_1" localSheetId="4">(#REF!,#REF!)</definedName>
    <definedName name="Excel_BuiltIn_Print_Area_3_1" localSheetId="5">(#REF!,#REF!)</definedName>
    <definedName name="Excel_BuiltIn_Print_Area_3_1" localSheetId="0">(#REF!,#REF!)</definedName>
    <definedName name="Excel_BuiltIn_Print_Area_3_1" localSheetId="3">(#REF!,#REF!)</definedName>
    <definedName name="Excel_BuiltIn_Print_Area_3_1" localSheetId="2">(#REF!,#REF!)</definedName>
    <definedName name="Excel_BuiltIn_Print_Area_3_1" localSheetId="9">(#REF!,#REF!)</definedName>
    <definedName name="Excel_BuiltIn_Print_Area_3_1">(#REF!,#REF!)</definedName>
    <definedName name="Excel_BuiltIn_Print_Titles_1" localSheetId="6">#REF!</definedName>
    <definedName name="Excel_BuiltIn_Print_Titles_1" localSheetId="1">#REF!</definedName>
    <definedName name="Excel_BuiltIn_Print_Titles_1" localSheetId="7">#REF!</definedName>
    <definedName name="Excel_BuiltIn_Print_Titles_1" localSheetId="4">#REF!</definedName>
    <definedName name="Excel_BuiltIn_Print_Titles_1" localSheetId="5">#REF!</definedName>
    <definedName name="Excel_BuiltIn_Print_Titles_1" localSheetId="0">#REF!</definedName>
    <definedName name="Excel_BuiltIn_Print_Titles_1" localSheetId="3">#REF!</definedName>
    <definedName name="Excel_BuiltIn_Print_Titles_1" localSheetId="2">#REF!</definedName>
    <definedName name="Excel_BuiltIn_Print_Titles_1" localSheetId="9">#REF!</definedName>
    <definedName name="Excel_BuiltIn_Print_Titles_1">#REF!</definedName>
    <definedName name="Excel_BuiltIn_Print_Titles_2_1" localSheetId="6">#REF!</definedName>
    <definedName name="Excel_BuiltIn_Print_Titles_2_1" localSheetId="1">#REF!</definedName>
    <definedName name="Excel_BuiltIn_Print_Titles_2_1" localSheetId="7">#REF!</definedName>
    <definedName name="Excel_BuiltIn_Print_Titles_2_1" localSheetId="4">#REF!</definedName>
    <definedName name="Excel_BuiltIn_Print_Titles_2_1" localSheetId="5">#REF!</definedName>
    <definedName name="Excel_BuiltIn_Print_Titles_2_1" localSheetId="0">#REF!</definedName>
    <definedName name="Excel_BuiltIn_Print_Titles_2_1" localSheetId="3">#REF!</definedName>
    <definedName name="Excel_BuiltIn_Print_Titles_2_1" localSheetId="2">#REF!</definedName>
    <definedName name="Excel_BuiltIn_Print_Titles_2_1" localSheetId="9">#REF!</definedName>
    <definedName name="Excel_BuiltIn_Print_Titles_2_1">#REF!</definedName>
    <definedName name="Excel_BuiltIn_Print_Titles_2_1_1" localSheetId="6">#REF!</definedName>
    <definedName name="Excel_BuiltIn_Print_Titles_2_1_1" localSheetId="1">#REF!</definedName>
    <definedName name="Excel_BuiltIn_Print_Titles_2_1_1" localSheetId="7">#REF!</definedName>
    <definedName name="Excel_BuiltIn_Print_Titles_2_1_1" localSheetId="4">#REF!</definedName>
    <definedName name="Excel_BuiltIn_Print_Titles_2_1_1" localSheetId="5">#REF!</definedName>
    <definedName name="Excel_BuiltIn_Print_Titles_2_1_1" localSheetId="0">#REF!</definedName>
    <definedName name="Excel_BuiltIn_Print_Titles_2_1_1" localSheetId="3">#REF!</definedName>
    <definedName name="Excel_BuiltIn_Print_Titles_2_1_1" localSheetId="2">#REF!</definedName>
    <definedName name="Excel_BuiltIn_Print_Titles_2_1_1" localSheetId="9">#REF!</definedName>
    <definedName name="Excel_BuiltIn_Print_Titles_2_1_1">#REF!</definedName>
    <definedName name="Excel_BuiltIn_Print_Titles_2_1_1_1" localSheetId="6">#REF!</definedName>
    <definedName name="Excel_BuiltIn_Print_Titles_2_1_1_1" localSheetId="1">#REF!</definedName>
    <definedName name="Excel_BuiltIn_Print_Titles_2_1_1_1" localSheetId="7">#REF!</definedName>
    <definedName name="Excel_BuiltIn_Print_Titles_2_1_1_1" localSheetId="4">#REF!</definedName>
    <definedName name="Excel_BuiltIn_Print_Titles_2_1_1_1" localSheetId="5">#REF!</definedName>
    <definedName name="Excel_BuiltIn_Print_Titles_2_1_1_1" localSheetId="0">#REF!</definedName>
    <definedName name="Excel_BuiltIn_Print_Titles_2_1_1_1" localSheetId="3">#REF!</definedName>
    <definedName name="Excel_BuiltIn_Print_Titles_2_1_1_1" localSheetId="2">#REF!</definedName>
    <definedName name="Excel_BuiltIn_Print_Titles_2_1_1_1" localSheetId="9">#REF!</definedName>
    <definedName name="Excel_BuiltIn_Print_Titles_2_1_1_1">#REF!</definedName>
    <definedName name="GLAND" localSheetId="6">#REF!</definedName>
    <definedName name="GLAND" localSheetId="1">#REF!</definedName>
    <definedName name="GLAND" localSheetId="7">#REF!</definedName>
    <definedName name="GLAND" localSheetId="4">#REF!</definedName>
    <definedName name="GLAND" localSheetId="5">#REF!</definedName>
    <definedName name="GLAND" localSheetId="0">#REF!</definedName>
    <definedName name="GLAND" localSheetId="3">#REF!</definedName>
    <definedName name="GLAND" localSheetId="2">#REF!</definedName>
    <definedName name="GLAND">#REF!</definedName>
    <definedName name="I22\575" localSheetId="6">#REF!</definedName>
    <definedName name="I22\575" localSheetId="1">#REF!</definedName>
    <definedName name="I22\575" localSheetId="7">#REF!</definedName>
    <definedName name="I22\575" localSheetId="4">#REF!</definedName>
    <definedName name="I22\575" localSheetId="5">#REF!</definedName>
    <definedName name="I22\575" localSheetId="0">#REF!</definedName>
    <definedName name="I22\575" localSheetId="3">#REF!</definedName>
    <definedName name="I22\575" localSheetId="2">#REF!</definedName>
    <definedName name="I22\575">#REF!</definedName>
    <definedName name="_xlnm.Print_Area" localSheetId="7">'Abs CW'!$A$1:$G$82</definedName>
    <definedName name="_xlnm.Print_Area" localSheetId="4">'Abs Drain'!$A$1:$G$21</definedName>
    <definedName name="_xlnm.Print_Area" localSheetId="5">'Abs HORTI.'!$A$1:$G$49</definedName>
    <definedName name="_xlnm.Print_Area" localSheetId="0">'Abs MUC'!$A$1:$G$79</definedName>
    <definedName name="_xlnm.Print_Area" localSheetId="2">'Abs Road'!$A$1:$G$33</definedName>
    <definedName name="_xlnm.Print_Area" localSheetId="10">MRF!$A$1:$J$157</definedName>
    <definedName name="_xlnm.Print_Titles" localSheetId="6">'Abs Bore'!$2:$4</definedName>
    <definedName name="_xlnm.Print_Titles" localSheetId="7">'Abs CW'!$2:$4</definedName>
    <definedName name="_xlnm.Print_Titles" localSheetId="4">'Abs Drain'!$2:$4</definedName>
    <definedName name="_xlnm.Print_Titles" localSheetId="5">'Abs HORTI.'!$2:$4</definedName>
    <definedName name="_xlnm.Print_Titles" localSheetId="0">'Abs MUC'!$2:$4</definedName>
    <definedName name="_xlnm.Print_Titles" localSheetId="3">'Abs Park'!$2:$4</definedName>
    <definedName name="_xlnm.Print_Titles" localSheetId="2">'Abs Road'!$2:$4</definedName>
    <definedName name="_xlnm.Print_Titles" localSheetId="10">MRF!$3:$5</definedName>
    <definedName name="_xlnm.Print_Titles" localSheetId="9">Park!$2:$4</definedName>
    <definedName name="range1" localSheetId="6">#REF!</definedName>
    <definedName name="range1" localSheetId="1">#REF!</definedName>
    <definedName name="range1" localSheetId="7">#REF!</definedName>
    <definedName name="range1" localSheetId="4">#REF!</definedName>
    <definedName name="range1" localSheetId="5">#REF!</definedName>
    <definedName name="range1" localSheetId="0">#REF!</definedName>
    <definedName name="range1" localSheetId="3">#REF!</definedName>
    <definedName name="range1" localSheetId="2">#REF!</definedName>
    <definedName name="range1">#REF!</definedName>
    <definedName name="range2" localSheetId="6">#REF!</definedName>
    <definedName name="range2" localSheetId="1">#REF!</definedName>
    <definedName name="range2" localSheetId="7">#REF!</definedName>
    <definedName name="range2" localSheetId="4">#REF!</definedName>
    <definedName name="range2" localSheetId="5">#REF!</definedName>
    <definedName name="range2" localSheetId="0">#REF!</definedName>
    <definedName name="range2" localSheetId="3">#REF!</definedName>
    <definedName name="range2" localSheetId="2">#REF!</definedName>
    <definedName name="range2">#REF!</definedName>
    <definedName name="range4" localSheetId="6">#REF!</definedName>
    <definedName name="range4" localSheetId="1">#REF!</definedName>
    <definedName name="range4" localSheetId="7">#REF!</definedName>
    <definedName name="range4" localSheetId="4">#REF!</definedName>
    <definedName name="range4" localSheetId="5">#REF!</definedName>
    <definedName name="range4" localSheetId="0">#REF!</definedName>
    <definedName name="range4" localSheetId="3">#REF!</definedName>
    <definedName name="range4" localSheetId="2">#REF!</definedName>
    <definedName name="range4">#REF!</definedName>
    <definedName name="range5" localSheetId="6">#REF!</definedName>
    <definedName name="range5" localSheetId="1">#REF!</definedName>
    <definedName name="range5" localSheetId="7">#REF!</definedName>
    <definedName name="range5" localSheetId="4">#REF!</definedName>
    <definedName name="range5" localSheetId="5">#REF!</definedName>
    <definedName name="range5" localSheetId="0">#REF!</definedName>
    <definedName name="range5" localSheetId="3">#REF!</definedName>
    <definedName name="range5" localSheetId="2">#REF!</definedName>
    <definedName name="range5">#REF!</definedName>
    <definedName name="range6" localSheetId="6">#REF!</definedName>
    <definedName name="range6" localSheetId="1">#REF!</definedName>
    <definedName name="range6" localSheetId="7">#REF!</definedName>
    <definedName name="range6" localSheetId="4">#REF!</definedName>
    <definedName name="range6" localSheetId="5">#REF!</definedName>
    <definedName name="range6" localSheetId="0">#REF!</definedName>
    <definedName name="range6" localSheetId="3">#REF!</definedName>
    <definedName name="range6" localSheetId="2">#REF!</definedName>
    <definedName name="range6">#REF!</definedName>
    <definedName name="range7" localSheetId="6">#REF!</definedName>
    <definedName name="range7" localSheetId="1">#REF!</definedName>
    <definedName name="range7" localSheetId="7">#REF!</definedName>
    <definedName name="range7" localSheetId="4">#REF!</definedName>
    <definedName name="range7" localSheetId="5">#REF!</definedName>
    <definedName name="range7" localSheetId="0">#REF!</definedName>
    <definedName name="range7" localSheetId="3">#REF!</definedName>
    <definedName name="range7" localSheetId="2">#REF!</definedName>
    <definedName name="range7">#REF!</definedName>
    <definedName name="SRRRRR" localSheetId="6">'[2]CABLE DATA'!#REF!</definedName>
    <definedName name="SRRRRR" localSheetId="1">'[2]CABLE DATA'!#REF!</definedName>
    <definedName name="SRRRRR" localSheetId="7">'[2]CABLE DATA'!#REF!</definedName>
    <definedName name="SRRRRR" localSheetId="4">'[2]CABLE DATA'!#REF!</definedName>
    <definedName name="SRRRRR" localSheetId="5">'[2]CABLE DATA'!#REF!</definedName>
    <definedName name="SRRRRR" localSheetId="0">'[2]CABLE DATA'!#REF!</definedName>
    <definedName name="SRRRRR" localSheetId="3">'[2]CABLE DATA'!#REF!</definedName>
    <definedName name="SRRRRR" localSheetId="2">'[2]CABLE DATA'!#REF!</definedName>
    <definedName name="SRRRRR">'[2]CABLE DATA'!#REF!</definedName>
  </definedNames>
  <calcPr calcId="181029"/>
</workbook>
</file>

<file path=xl/calcChain.xml><?xml version="1.0" encoding="utf-8"?>
<calcChain xmlns="http://schemas.openxmlformats.org/spreadsheetml/2006/main">
  <c r="G40" i="162" l="1"/>
  <c r="G114" i="162"/>
  <c r="G144" i="162"/>
  <c r="G145" i="162"/>
  <c r="G146" i="162"/>
  <c r="G147" i="162"/>
  <c r="G148" i="162"/>
  <c r="G149" i="162"/>
  <c r="G150" i="162"/>
  <c r="G151" i="162"/>
  <c r="G152" i="162"/>
  <c r="D36" i="162"/>
  <c r="G101" i="162" l="1"/>
  <c r="G95" i="162"/>
  <c r="G129" i="162" l="1"/>
  <c r="G99" i="162" l="1"/>
  <c r="G119" i="162" l="1"/>
  <c r="G117" i="162"/>
  <c r="G20" i="162"/>
  <c r="G19" i="162"/>
  <c r="F15" i="162"/>
  <c r="G21" i="162" l="1"/>
  <c r="G115" i="162" l="1"/>
  <c r="G112" i="162"/>
  <c r="G111" i="162"/>
  <c r="G107" i="162"/>
  <c r="G77" i="162"/>
  <c r="G76" i="162"/>
  <c r="G74" i="162"/>
  <c r="G73" i="162"/>
  <c r="G70" i="162"/>
  <c r="G38" i="162"/>
  <c r="G116" i="162" l="1"/>
  <c r="G100" i="162"/>
  <c r="G66" i="162"/>
  <c r="G37" i="162" l="1"/>
  <c r="G34" i="162" l="1"/>
  <c r="G28" i="162"/>
  <c r="G27" i="162"/>
  <c r="G16" i="162"/>
  <c r="G29" i="162" l="1"/>
  <c r="G69" i="162"/>
  <c r="G68" i="162"/>
  <c r="G67" i="162"/>
  <c r="G65" i="162"/>
  <c r="G15" i="162" l="1"/>
  <c r="G62" i="162" l="1"/>
  <c r="G61" i="162"/>
  <c r="G60" i="162"/>
  <c r="G24" i="162" l="1"/>
  <c r="G23" i="162"/>
  <c r="G25" i="162" l="1"/>
  <c r="G59" i="162"/>
  <c r="G58" i="162"/>
  <c r="G57" i="162"/>
  <c r="G56" i="162"/>
  <c r="G55" i="162"/>
  <c r="G54" i="162"/>
  <c r="G78" i="162" l="1"/>
  <c r="G33" i="162"/>
  <c r="G32" i="162"/>
  <c r="G14" i="162"/>
  <c r="G13" i="162"/>
  <c r="G35" i="162" l="1"/>
  <c r="G17" i="162"/>
  <c r="G50" i="162" l="1"/>
  <c r="D40" i="153" l="1"/>
  <c r="G40" i="153" s="1"/>
  <c r="H8" i="131"/>
  <c r="H9" i="131" s="1"/>
  <c r="H12" i="131"/>
  <c r="H13" i="131" s="1"/>
  <c r="K13" i="131" s="1"/>
  <c r="H19" i="131"/>
  <c r="H20" i="131" s="1"/>
  <c r="H23" i="131"/>
  <c r="H24" i="131" s="1"/>
  <c r="K24" i="131" s="1"/>
  <c r="H28" i="131"/>
  <c r="H29" i="131" s="1"/>
  <c r="H33" i="131"/>
  <c r="H34" i="131" s="1"/>
  <c r="D7" i="151"/>
  <c r="G7" i="151" s="1"/>
  <c r="D27" i="151"/>
  <c r="G27" i="151" s="1"/>
  <c r="H6" i="142"/>
  <c r="K6" i="142" s="1"/>
  <c r="H9" i="142"/>
  <c r="K9" i="142" s="1"/>
  <c r="H13" i="142"/>
  <c r="H14" i="142"/>
  <c r="D39" i="146"/>
  <c r="G39" i="146" s="1"/>
  <c r="A6" i="151"/>
  <c r="A9" i="151" s="1"/>
  <c r="A12" i="151" s="1"/>
  <c r="A16" i="151" s="1"/>
  <c r="A18" i="151" s="1"/>
  <c r="A21" i="151" s="1"/>
  <c r="A25" i="151" s="1"/>
  <c r="A27" i="151" s="1"/>
  <c r="A29" i="151" s="1"/>
  <c r="A31" i="151" s="1"/>
  <c r="A33" i="151" s="1"/>
  <c r="A36" i="151" s="1"/>
  <c r="A38" i="151" s="1"/>
  <c r="A44" i="151" s="1"/>
  <c r="A6" i="153"/>
  <c r="A9" i="153" s="1"/>
  <c r="A12" i="153" s="1"/>
  <c r="A15" i="153" s="1"/>
  <c r="A18" i="153" s="1"/>
  <c r="A20" i="153" s="1"/>
  <c r="A22" i="153" s="1"/>
  <c r="A24" i="153" s="1"/>
  <c r="A26" i="153" s="1"/>
  <c r="A30" i="153" s="1"/>
  <c r="A33" i="153" s="1"/>
  <c r="A36" i="153" s="1"/>
  <c r="A39" i="153" s="1"/>
  <c r="A42" i="153" s="1"/>
  <c r="A45" i="153" s="1"/>
  <c r="A47" i="153" s="1"/>
  <c r="A50" i="153" s="1"/>
  <c r="A52" i="153" s="1"/>
  <c r="A54" i="153" s="1"/>
  <c r="A56" i="153" s="1"/>
  <c r="A58" i="153" s="1"/>
  <c r="A61" i="153" s="1"/>
  <c r="A63" i="153" s="1"/>
  <c r="A66" i="153" s="1"/>
  <c r="A68" i="153" s="1"/>
  <c r="A71" i="153" s="1"/>
  <c r="A74" i="153" s="1"/>
  <c r="A77" i="153" s="1"/>
  <c r="D7" i="152"/>
  <c r="G7" i="152" s="1"/>
  <c r="D9" i="152"/>
  <c r="G9" i="152" s="1"/>
  <c r="D16" i="152"/>
  <c r="G16" i="152" s="1"/>
  <c r="D19" i="152"/>
  <c r="G19" i="152" s="1"/>
  <c r="D21" i="152"/>
  <c r="G21" i="152" s="1"/>
  <c r="A6" i="149"/>
  <c r="A9" i="149" s="1"/>
  <c r="A11" i="149" s="1"/>
  <c r="A16" i="149" s="1"/>
  <c r="A18" i="149" s="1"/>
  <c r="A21" i="149" s="1"/>
  <c r="A7" i="148"/>
  <c r="A9" i="148" s="1"/>
  <c r="A12" i="148" s="1"/>
  <c r="A14" i="148" s="1"/>
  <c r="A19" i="148" s="1"/>
  <c r="A23" i="148" s="1"/>
  <c r="A25" i="148" s="1"/>
  <c r="A28" i="148" s="1"/>
  <c r="D6" i="147"/>
  <c r="G6" i="147" s="1"/>
  <c r="A6" i="146"/>
  <c r="A9" i="146" s="1"/>
  <c r="A13" i="146" s="1"/>
  <c r="A16" i="146" s="1"/>
  <c r="A19" i="146" s="1"/>
  <c r="A21" i="146" s="1"/>
  <c r="A23" i="146" s="1"/>
  <c r="A25" i="146" s="1"/>
  <c r="A27" i="146" s="1"/>
  <c r="A31" i="146" s="1"/>
  <c r="A34" i="146" s="1"/>
  <c r="A44" i="146" s="1"/>
  <c r="A47" i="146" s="1"/>
  <c r="A49" i="146" s="1"/>
  <c r="A51" i="146" s="1"/>
  <c r="A54" i="146" s="1"/>
  <c r="A56" i="146" s="1"/>
  <c r="A59" i="146" s="1"/>
  <c r="A62" i="146" s="1"/>
  <c r="A64" i="146" s="1"/>
  <c r="A66" i="146" s="1"/>
  <c r="A68" i="146" s="1"/>
  <c r="A70" i="146" s="1"/>
  <c r="A72" i="146" s="1"/>
  <c r="A74" i="146" s="1"/>
  <c r="D16" i="151"/>
  <c r="G16" i="151" s="1"/>
  <c r="D45" i="151"/>
  <c r="G45" i="151" s="1"/>
  <c r="D35" i="146"/>
  <c r="G35" i="146" s="1"/>
  <c r="D24" i="153"/>
  <c r="G24" i="153" s="1"/>
  <c r="D45" i="153"/>
  <c r="G45" i="153" s="1"/>
  <c r="D21" i="148"/>
  <c r="G21" i="148" s="1"/>
  <c r="A6" i="131"/>
  <c r="A11" i="131" s="1"/>
  <c r="A15" i="131" s="1"/>
  <c r="A22" i="131" s="1"/>
  <c r="A26" i="131" s="1"/>
  <c r="A31" i="131" s="1"/>
  <c r="D13" i="152"/>
  <c r="G13" i="152" s="1"/>
  <c r="D17" i="150"/>
  <c r="G17" i="150" s="1"/>
  <c r="D6" i="150"/>
  <c r="G6" i="150" s="1"/>
  <c r="D57" i="146"/>
  <c r="G57" i="146" s="1"/>
  <c r="D40" i="151"/>
  <c r="G40" i="151" s="1"/>
  <c r="D42" i="151"/>
  <c r="G42" i="151" s="1"/>
  <c r="D25" i="151"/>
  <c r="G25" i="151" s="1"/>
  <c r="D37" i="153"/>
  <c r="G37" i="153" s="1"/>
  <c r="D31" i="153"/>
  <c r="G31" i="153" s="1"/>
  <c r="D48" i="153"/>
  <c r="G48" i="153" s="1"/>
  <c r="D43" i="153"/>
  <c r="G43" i="153" s="1"/>
  <c r="D78" i="153"/>
  <c r="G78" i="153" s="1"/>
  <c r="D75" i="153"/>
  <c r="G75" i="153" s="1"/>
  <c r="D69" i="153"/>
  <c r="G69" i="153" s="1"/>
  <c r="D72" i="153"/>
  <c r="G72" i="153" s="1"/>
  <c r="D29" i="148"/>
  <c r="G29" i="148" s="1"/>
  <c r="D25" i="146"/>
  <c r="G25" i="146" s="1"/>
  <c r="D41" i="146"/>
  <c r="G41" i="146" s="1"/>
  <c r="D66" i="146"/>
  <c r="G66" i="146" s="1"/>
  <c r="D42" i="146"/>
  <c r="G42" i="146" s="1"/>
  <c r="D37" i="146"/>
  <c r="G37" i="146" s="1"/>
  <c r="D47" i="146"/>
  <c r="G47" i="146" s="1"/>
  <c r="D72" i="146"/>
  <c r="G72" i="146" s="1"/>
  <c r="D23" i="148"/>
  <c r="G23" i="148" s="1"/>
  <c r="D12" i="148"/>
  <c r="G12" i="148" s="1"/>
  <c r="D9" i="149" l="1"/>
  <c r="G9" i="149" s="1"/>
  <c r="D9" i="147"/>
  <c r="G9" i="147" s="1"/>
  <c r="D45" i="146"/>
  <c r="G45" i="146" s="1"/>
  <c r="D64" i="153"/>
  <c r="G64" i="153" s="1"/>
  <c r="D61" i="153"/>
  <c r="G61" i="153" s="1"/>
  <c r="D22" i="151"/>
  <c r="G22" i="151" s="1"/>
  <c r="D52" i="153"/>
  <c r="G52" i="153" s="1"/>
  <c r="D59" i="153"/>
  <c r="G59" i="153" s="1"/>
  <c r="D36" i="146"/>
  <c r="G36" i="146" s="1"/>
  <c r="D70" i="146"/>
  <c r="G70" i="146" s="1"/>
  <c r="D34" i="153"/>
  <c r="G34" i="153" s="1"/>
  <c r="G23" i="152"/>
  <c r="G25" i="152" s="1"/>
  <c r="D16" i="149"/>
  <c r="G16" i="149" s="1"/>
  <c r="D39" i="151"/>
  <c r="G39" i="151" s="1"/>
  <c r="D40" i="146"/>
  <c r="G40" i="146" s="1"/>
  <c r="D38" i="146"/>
  <c r="G38" i="146" s="1"/>
  <c r="D32" i="146"/>
  <c r="G32" i="146" s="1"/>
  <c r="D10" i="148"/>
  <c r="G10" i="148" s="1"/>
  <c r="D20" i="153"/>
  <c r="G20" i="153" s="1"/>
  <c r="D31" i="151"/>
  <c r="G31" i="151" s="1"/>
  <c r="D29" i="151"/>
  <c r="G29" i="151" s="1"/>
  <c r="K29" i="131"/>
  <c r="D19" i="149"/>
  <c r="G19" i="149" s="1"/>
  <c r="D28" i="153"/>
  <c r="G28" i="153" s="1"/>
  <c r="D14" i="151"/>
  <c r="G14" i="151" s="1"/>
  <c r="K9" i="131"/>
  <c r="D7" i="149"/>
  <c r="G7" i="149" s="1"/>
  <c r="D54" i="153"/>
  <c r="G54" i="153" s="1"/>
  <c r="D54" i="146"/>
  <c r="G54" i="146" s="1"/>
  <c r="D29" i="146"/>
  <c r="G29" i="146" s="1"/>
  <c r="D7" i="148"/>
  <c r="G7" i="148" s="1"/>
  <c r="G31" i="148" s="1"/>
  <c r="G33" i="148" s="1"/>
  <c r="D22" i="153"/>
  <c r="G22" i="153" s="1"/>
  <c r="D17" i="148"/>
  <c r="G17" i="148" s="1"/>
  <c r="D52" i="146"/>
  <c r="G52" i="146" s="1"/>
  <c r="D68" i="146"/>
  <c r="G68" i="146" s="1"/>
  <c r="D10" i="151"/>
  <c r="G10" i="151" s="1"/>
  <c r="G47" i="151" s="1"/>
  <c r="G49" i="151" s="1"/>
  <c r="D36" i="151"/>
  <c r="G36" i="151" s="1"/>
  <c r="D7" i="153"/>
  <c r="G7" i="153" s="1"/>
  <c r="D50" i="153"/>
  <c r="G50" i="153" s="1"/>
  <c r="D22" i="149"/>
  <c r="G22" i="149" s="1"/>
  <c r="K34" i="131"/>
  <c r="K20" i="131"/>
  <c r="D14" i="149"/>
  <c r="G14" i="149" s="1"/>
  <c r="H15" i="142"/>
  <c r="D75" i="146"/>
  <c r="G75" i="146" s="1"/>
  <c r="D64" i="146"/>
  <c r="G64" i="146" s="1"/>
  <c r="K36" i="131" l="1"/>
  <c r="K38" i="131" s="1"/>
  <c r="G24" i="149"/>
  <c r="G26" i="149" s="1"/>
  <c r="D66" i="153"/>
  <c r="G66" i="153" s="1"/>
  <c r="D14" i="146"/>
  <c r="G14" i="146" s="1"/>
  <c r="D60" i="146"/>
  <c r="G60" i="146" s="1"/>
  <c r="D19" i="146"/>
  <c r="G19" i="146" s="1"/>
  <c r="D10" i="153"/>
  <c r="G10" i="153" s="1"/>
  <c r="D56" i="153"/>
  <c r="G56" i="153" s="1"/>
  <c r="D13" i="153"/>
  <c r="G13" i="153" s="1"/>
  <c r="D9" i="150"/>
  <c r="G9" i="150" s="1"/>
  <c r="D19" i="151"/>
  <c r="G19" i="151" s="1"/>
  <c r="D18" i="153"/>
  <c r="G18" i="153" s="1"/>
  <c r="D11" i="146"/>
  <c r="G11" i="146" s="1"/>
  <c r="E18" i="142"/>
  <c r="H18" i="142" s="1"/>
  <c r="H19" i="142" s="1"/>
  <c r="K15" i="142"/>
  <c r="D12" i="147"/>
  <c r="G12" i="147" s="1"/>
  <c r="D23" i="151"/>
  <c r="G23" i="151" s="1"/>
  <c r="D49" i="146"/>
  <c r="G49" i="146" s="1"/>
  <c r="D23" i="146"/>
  <c r="G23" i="146" s="1"/>
  <c r="D17" i="146" l="1"/>
  <c r="G17" i="146" s="1"/>
  <c r="D7" i="146"/>
  <c r="G7" i="146" s="1"/>
  <c r="D21" i="146"/>
  <c r="G21" i="146" s="1"/>
  <c r="D34" i="151"/>
  <c r="G34" i="151" s="1"/>
  <c r="D26" i="148"/>
  <c r="G26" i="148" s="1"/>
  <c r="D16" i="153"/>
  <c r="G16" i="153" s="1"/>
  <c r="G80" i="153" s="1"/>
  <c r="G82" i="153" s="1"/>
  <c r="K19" i="142"/>
  <c r="K21" i="142" s="1"/>
  <c r="K23" i="142" s="1"/>
  <c r="D15" i="147"/>
  <c r="G15" i="147" s="1"/>
  <c r="G17" i="147" s="1"/>
  <c r="G19" i="147" s="1"/>
  <c r="D12" i="150"/>
  <c r="G12" i="150" s="1"/>
  <c r="D15" i="150" l="1"/>
  <c r="G15" i="150" s="1"/>
  <c r="G19" i="150" s="1"/>
  <c r="G21" i="150" s="1"/>
  <c r="D62" i="146" l="1"/>
  <c r="G62" i="146" s="1"/>
  <c r="G77" i="146" s="1"/>
  <c r="G79" i="146" s="1"/>
</calcChain>
</file>

<file path=xl/sharedStrings.xml><?xml version="1.0" encoding="utf-8"?>
<sst xmlns="http://schemas.openxmlformats.org/spreadsheetml/2006/main" count="748" uniqueCount="380">
  <si>
    <t>L</t>
  </si>
  <si>
    <t>1:1½:3 (1 cement : 1½ coarse sand : 3 graded stone aggregate 20mm nominal size).</t>
  </si>
  <si>
    <t>Filling from available excavated stuff (Excluding rock) in trenches, plinth, sides of foundation etc. in layers not exceeding 20cm in depth consolidating each deposited layer by ramming and watering with a lead upto 50 M. and lift upto 1.5 M.</t>
  </si>
  <si>
    <t>B</t>
  </si>
  <si>
    <t>A</t>
  </si>
  <si>
    <t>Total</t>
  </si>
  <si>
    <t>cum</t>
  </si>
  <si>
    <t>kg</t>
  </si>
  <si>
    <t>sqm</t>
  </si>
  <si>
    <t>Kg</t>
  </si>
  <si>
    <t>1:3:6 (1 cement : 3 coarse sand : 6 graded stone aggregate 40mm nominal size).</t>
  </si>
  <si>
    <t>Providing and fixing form work including centring, shuttering, strutting, staging, propping bracing etc. complete and including its removal at all levels, for:</t>
  </si>
  <si>
    <t>Sqm</t>
  </si>
  <si>
    <t>QTY</t>
  </si>
  <si>
    <t>UNIT</t>
  </si>
  <si>
    <t>AMOUNT</t>
  </si>
  <si>
    <t>Cement Mortar 1:6 (1 cement : 6 coarse sand)</t>
  </si>
  <si>
    <t>S.
No.</t>
  </si>
  <si>
    <t>I. No.</t>
  </si>
  <si>
    <t>PARTICULAR</t>
  </si>
  <si>
    <t>RATE</t>
  </si>
  <si>
    <t>NO</t>
  </si>
  <si>
    <t>D/H</t>
  </si>
  <si>
    <t>3.1.3</t>
  </si>
  <si>
    <t>each</t>
  </si>
  <si>
    <t>metre</t>
  </si>
  <si>
    <t>Extra for powder coated (minimum 50 micron) aluminium sections instead of anodized.</t>
  </si>
  <si>
    <t>Providing and laying damp proof course (upto 50mm thick) with plain cement concrete 1:2:4 (1 cement : 2 coarse sand : 4 graded crushed stone aggregate 20mm nominal size) including form work.</t>
  </si>
  <si>
    <t>Providing and fixing M.S. grill of approved pattern made of M.S. flats or square or round bars welded to steel frame of windows etc. including applying a priming coat welded to frame with all necessary fitting complete including applying a priming of red oxide zinc chromate primer.</t>
  </si>
  <si>
    <t>9.47.1</t>
  </si>
  <si>
    <t>9.47.2</t>
  </si>
  <si>
    <t>For fixed portion</t>
  </si>
  <si>
    <t>Providing and fixing glazing in aluminium door, window, ventilator shutters and partitions etc. with PVC/ neoprene gasket etc. complete. (Cost of aluminium snap beading shall be paid in basic item):</t>
  </si>
  <si>
    <t>Providing and making 12mm thick cement plaster of mix:</t>
  </si>
  <si>
    <t>In Cement Mortar 1:6 (1 cement : 6 fine sand)</t>
  </si>
  <si>
    <t>125 mm</t>
  </si>
  <si>
    <t>MEASUREMENT</t>
  </si>
  <si>
    <t>Providing and laying nominal mix cement concrete with crushed stone aggregate using concrete mixer in foundation, plinth and at ground level excluding cost of form work.</t>
  </si>
  <si>
    <t xml:space="preserve">Providing and laying nominal mix reinforced cement concrete with crushed stone aggregate using concrete mixer in all works upto plinth level excluding cost of form work._x000D_
</t>
  </si>
  <si>
    <t>Providing and fixing aluminium work for doors, windows, ventilators and partitions made out of extruded aluminium standard sections (main section with minimum 1.5mm thickness) conforming to IS: 733, IS: 1285 mitred and jointed mechanically including aluminium cleats, neoprene weather stripping gasket beveled edge beading, screws duly fixed in wall/ floor with fixing clips or hold fasteners or bolts and nuts as required aluminium sections shall be anodized transparent or dyed to approved shade according to IS: 1868, minimum anodic coating shall be of grade AC-15. (Glazing to be paid for separately:</t>
  </si>
  <si>
    <t>For shutter of doors, windows &amp; ventilators including providing and making provision for fixing of fitting wherever required including the cost of PVC/ neoprene gasket required (Fittings shall be paid for separately).</t>
  </si>
  <si>
    <t>9.51.2</t>
  </si>
  <si>
    <t>With float glass panes of 5 mm thickness</t>
  </si>
  <si>
    <t>Providing and fixing ceramic glazed wall tiles conforming to IS : 15622 of approved make, colours, shades and size on wall and dados over 12 mm thick bed of cement Mortar 1:3 (1 cement : 3 coarse sand) and jointing with grey cement slurry @ 3.3kg per sqm including pointing in white cement mixed with matching pigment complete.</t>
  </si>
  <si>
    <t>As Per 12mm Plaster Qty.</t>
  </si>
  <si>
    <t>Painting on new work (two or more coats) to give an even shade with:</t>
  </si>
  <si>
    <t>To Say</t>
  </si>
  <si>
    <t>Guard Room</t>
  </si>
  <si>
    <t>ii)</t>
  </si>
  <si>
    <t xml:space="preserve">Total </t>
  </si>
  <si>
    <t>Structural steel work riveted or bolted or welded in built-up sections, trusses and frames work upto a height of 5m above plinth level, including cutting, hoisting, fixing in position and applying a priming coat of red oxide zinc chromate primer.</t>
  </si>
  <si>
    <t>Sqm.</t>
  </si>
  <si>
    <t>Each</t>
  </si>
  <si>
    <t>NS</t>
  </si>
  <si>
    <t>Construction of RCC Drain/Cover/Chamber</t>
  </si>
  <si>
    <t>(i)</t>
  </si>
  <si>
    <t xml:space="preserve"> Excavation for drain (Earth work in excavation for drain/chamber as per drawing and technical specification, including setting out, construction of shoring and bracing, removal of stumps and other deleterious matter, dressing of sides and bottom and backfilling with approved material.)</t>
  </si>
  <si>
    <t>Providing and laying cement concrete for plain concrete/ reinforced concrete i/c form work, shuttering complete in as per drawings and specifications.( For Village roads)</t>
  </si>
  <si>
    <t>P.C.C. M-10</t>
  </si>
  <si>
    <t>(ii)</t>
  </si>
  <si>
    <t>Construction of RCC drain/chamber cover, placing in position,providing shuttering and concreting by using concrete mixer,compaction by vibration etc complete as per drawings and technical specifications excluding reinforcement.with RCC M-20</t>
  </si>
  <si>
    <t>Side Wall</t>
  </si>
  <si>
    <t>(iii)</t>
  </si>
  <si>
    <t>Supplying, Fitting and Placing un-coated HYSD bar Reinforcement in drain/cover/chamber complete as per Drawing and Technical Specifications.</t>
  </si>
  <si>
    <t>Mt</t>
  </si>
  <si>
    <t>20.25
Bldg SOR</t>
  </si>
  <si>
    <t xml:space="preserve">Providing and constructing brick masonry road gully chamber 50x45x60 cm with well burnt modular clay bricks crushing strength not less than 35kg/cm2 in cement mortar 1:4 (1 cement : 4 coarse sand) including 500x450 mm precast R.C.C. horizontal grating with frame complete as per standard design. </t>
  </si>
  <si>
    <t xml:space="preserve">each </t>
  </si>
  <si>
    <t>CIVIL WORK - RCC DRAIN _450 X 600MM</t>
  </si>
  <si>
    <t xml:space="preserve">Measurement </t>
  </si>
  <si>
    <t>Total :-</t>
  </si>
  <si>
    <t>Boring/drilling bore well perfectly vertical for the specified depth suitable to receive required dia for casing/ strainer pipe, by suitable method prescribed in IS: 2800 (part I), including collecting samples from different strata, preparing and submitting strata chart/bore log, including hire &amp; running charges of all equipments, tools, plants &amp; machineries required for the job, all complete as per direction of Engineer–in-charge upto 90 metre depth below ground level.</t>
  </si>
  <si>
    <t>21.1.1</t>
  </si>
  <si>
    <t>All types of soil</t>
  </si>
  <si>
    <t>21.1.1.3</t>
  </si>
  <si>
    <t xml:space="preserve">150 mm dia. </t>
  </si>
  <si>
    <t>21.1.2</t>
  </si>
  <si>
    <t>Rocky strata including Boulders.</t>
  </si>
  <si>
    <t>21.1.2.3</t>
  </si>
  <si>
    <t>Boring/drilling bore well perfectly vertical for the specified depth suitable to receive required dia for casing/ strainer pipe, by suitable method prescribed in IS: 2800 (part I), including collecting samples from different strata, preparing and submitting strata chart/bore log, including hire &amp; running charges of all equipments, tools, plants &amp; machineries required for the job, all complete as per direction of Engineer–in-charge beyond 90 metre &amp; upto 150 metre depth below ground level.</t>
  </si>
  <si>
    <t>21.2.2</t>
  </si>
  <si>
    <t>21.2.2.3</t>
  </si>
  <si>
    <t>Supplying, assembling, lowering and fixing in vertical position in bore well, ISI marked G.I. casing pipe (Plain) medium class in 4 to 7 meters length one end fitted with socket as per IS: 1239 (Part-1&amp;Part-2) 1992 with Ivth revision (Up-to-date amendments), of reputed &amp; approved make, including required hire &amp; labour charges, fittings &amp; accessories, all complete, for all depths, as per direction of Engineer- in-charge.</t>
  </si>
  <si>
    <t>21.5.3</t>
  </si>
  <si>
    <t xml:space="preserve">150 mm nominal dia </t>
  </si>
  <si>
    <t>.</t>
  </si>
  <si>
    <t>Providing and fixing suitable size threaded mild steel cap or spot welded plate to the top of bore well housing/ casing pipe, removable as per requirement, all complete for bore well of:</t>
  </si>
  <si>
    <t>21.11.3</t>
  </si>
  <si>
    <t xml:space="preserve">150 mm dia </t>
  </si>
  <si>
    <t>Carrying out the resistivity survey by VES method using Schlumberger configuration for locating the proper spot for drilling of tube well within the selected habitation, including photography, interpretation of resistivity data and submission of report in the desired format along with resistivity readings, necessary graph and photographs. (only successful point is payable)</t>
  </si>
  <si>
    <t xml:space="preserve"> point</t>
  </si>
  <si>
    <t>To Say :-</t>
  </si>
  <si>
    <t>LIGHT VEHICLE PARKING</t>
  </si>
  <si>
    <t xml:space="preserve">Excavation in Soil (by Mechanical Means.) </t>
  </si>
  <si>
    <t>Excavation for roadway in soil using mechanical means including loading in tipper for carrying of cut earth to embankment site and unloading with all lifts and lead up to 1000 meters as per relevant clauses of section 300.</t>
  </si>
  <si>
    <t>5.0m. Wide Parking</t>
  </si>
  <si>
    <r>
      <t xml:space="preserve">Construction of sub-grade with Material </t>
    </r>
    <r>
      <rPr>
        <b/>
        <sz val="12"/>
        <rFont val="Times New Roman"/>
        <family val="1"/>
      </rPr>
      <t>Obtained from Borrow Pits/Borrow Area</t>
    </r>
    <r>
      <rPr>
        <sz val="12"/>
        <rFont val="Times New Roman"/>
        <family val="1"/>
      </rPr>
      <t xml:space="preserve"> (Construction of sub-grade with approved material/selected soil having C.B.R.&gt;8 (unless specified otherwise in the contract) obtained from borrow pits with all lifts and leads, transporting to site, spreading, grading to required slope and compacting to meet requirement of table 300-2)</t>
    </r>
  </si>
  <si>
    <t xml:space="preserve">Granular Sub-base as per Table:- 400-1 Construction of granular sub-base by providing graded Material, ,carriage of mixed Material to work site, spreading in uniform layers
with motor grader on prepared surface watering, rolling and
compacting with vibratory power roller at OMC to achieve the desired density, complete as per clause 401
</t>
  </si>
  <si>
    <t>Plant mix method (with Mechanically crushed stone only)</t>
  </si>
  <si>
    <t>(a)</t>
  </si>
  <si>
    <t>For Lower Sub-base with</t>
  </si>
  <si>
    <t>Grading-III Material</t>
  </si>
  <si>
    <t>Wet Mix Macadam (Providing, laying, spreading and compacting graded stone aggregate to wet mix macadam specification including premixing the Material with water at OMC in mechanical mix plant carriage of mixed Material by tipper to site, laying in uniform layers with paver in sub- base / base course on well prepared surface and compacting with vibratory roller to achieve the desired density as per clause 406.)</t>
  </si>
  <si>
    <t>Providing &amp; laying precast interlocking concrete blocks of minimum compressive strength of 300 kg/sq.cm and approved size ,shape/ pattern over coarse sand bed of thickness up to 40 mm and joints thick filled with fine sand including leveling with surface vibrator, temping and sweeping etc. complete as per IRC-SP-63-2004.</t>
  </si>
  <si>
    <t>D)</t>
  </si>
  <si>
    <t xml:space="preserve">60mm thick Polymer coated coloured precast interlock concrete blocks  </t>
  </si>
  <si>
    <t>HORTICULTURE</t>
  </si>
  <si>
    <t>Supplying and stacking of good earth at site including royalty, loading, unloading and carriage upto 10 km (earth measured in stacks will be reduced by 20% for payment).</t>
  </si>
  <si>
    <t>22.3</t>
  </si>
  <si>
    <t>Supplying and stacking sludge at site including royalty, loading, unloading and carriage upto 5 km (sludge measured in stacks will be reduced by  8% for payment).</t>
  </si>
  <si>
    <t>Spreading of sludge, dump manure or/and good earth in required thickness (Cost of sludge, dump manure or/ and good earth to be paid separately).</t>
  </si>
  <si>
    <t>Mixing earth and sludge or manure in proportion specified or directed.</t>
  </si>
  <si>
    <t>Mixing earth , sand &amp; Sludge</t>
  </si>
  <si>
    <t>Flooding the ground with water including making kiaries and dismantling the same.</t>
  </si>
  <si>
    <t>Providing and planting following herbs in garden including preparation of soil, base plantation, providing and spreading different fertilizers, soil and sand:</t>
  </si>
  <si>
    <t>22.25.1</t>
  </si>
  <si>
    <t>Hedges like Alife, Dorenta, Tikoma etc</t>
  </si>
  <si>
    <t>22.25.3</t>
  </si>
  <si>
    <t>Hibiscus (Flower)/ Rose</t>
  </si>
  <si>
    <t>22.25.4</t>
  </si>
  <si>
    <t>Carpet grass (well developed)</t>
  </si>
  <si>
    <t>Excavation for roadway in soil using mechanical means including loading in tipper for carrying of cut earth to embankment site and unloading with all lifts and lead upto 1000 meters as per relevant clauses of section 300.</t>
  </si>
  <si>
    <t>Compacting Original Ground</t>
  </si>
  <si>
    <t>( ii )</t>
  </si>
  <si>
    <r>
      <t xml:space="preserve">Compacting Original Ground supporting embankment </t>
    </r>
    <r>
      <rPr>
        <sz val="11"/>
        <rFont val="Times New Roman"/>
        <family val="1"/>
      </rPr>
      <t>Loosening, leveling and compacting original ground to facilitate placement of first layer of embankment, scarified to a depth of 150 mm, mixed with water at O.M.C. and then compacted by rolling so as to achieve minimum dry density as given in table 300-2 for embankment construction.</t>
    </r>
  </si>
  <si>
    <r>
      <t>Construction of sub-grade with Material</t>
    </r>
    <r>
      <rPr>
        <sz val="11"/>
        <rFont val="Times New Roman"/>
        <family val="1"/>
      </rPr>
      <t xml:space="preserve"> </t>
    </r>
    <r>
      <rPr>
        <b/>
        <sz val="11"/>
        <rFont val="Times New Roman"/>
        <family val="1"/>
      </rPr>
      <t>Obtained from Borrow Pits/Borrow Area</t>
    </r>
    <r>
      <rPr>
        <sz val="11"/>
        <rFont val="Times New Roman"/>
        <family val="1"/>
      </rPr>
      <t xml:space="preserve"> (Construction of sub-grade with approved material/selected soil having C.B.R.&gt;8 (unless specified otherwise in the contract) obtained from borrow pits with all lifts and leads, transporting to site, spreading, grading to required slope and compacting to meet requirement of table 300-2)</t>
    </r>
  </si>
  <si>
    <t xml:space="preserve">Construction of granular sub-base by providing graded Material, , carriage of mixed Material to work site, spreading in uniform layers with motor grader on prepared surface watering, rolling and compacting with vibratory power roller at OMC to achieve the desired density, complete as per clause 401 </t>
  </si>
  <si>
    <r>
      <t xml:space="preserve">Plant mix method </t>
    </r>
    <r>
      <rPr>
        <sz val="11"/>
        <rFont val="Times New Roman"/>
        <family val="1"/>
      </rPr>
      <t>(with Mechanically crushed stone only)</t>
    </r>
  </si>
  <si>
    <t xml:space="preserve">For Lower Sub-base with </t>
  </si>
  <si>
    <t>Grading-III  Material</t>
  </si>
  <si>
    <t>(b)</t>
  </si>
  <si>
    <t xml:space="preserve">For Sub-base cum drainage layer or upper sub-base with </t>
  </si>
  <si>
    <t>Grading-V  Material</t>
  </si>
  <si>
    <t>Dry Lean Cement Concrete Sub-base as per IRC:SP-49 (Construction of dry lean cement concrete Sub-base over a prepared sub-grade with coarse and fine aggregate conforming to IS: 383, the size of coarse aggregate not exceeding 26.5 mm, aggregate cement ratio not to exceed 15:1, aggregate gradation after blending to be as per table 600-1, cement content not to be less than 150 kg/cum, optimum moisture content to be determined during trial length construction, concrete strength not to be less than 10 Mpa at 7 days,mixed in a batching plant, transported to site, laid with a paver with electronic sensor, compacting with 8-10 tonnes vibratory roller,finishing and curing as per clause 601.)</t>
  </si>
  <si>
    <t>Cement Concrete Pavement (Construction of un-reinforced, dowel jointed, plain cement concrete pavement over a prepared sub-base, coarse and fine aggregate conforming to IS:383, and graded as per table 600-3, mixed as per approved mix design at site, laid, spread, vibrated, compacted and finished in a continuous operation including provision of contraction, expansion, construction and longitudinal joints, joint filler, separation membrane, sealant primer, joint sealant, de-bonding strip, dowel bar, tie rod, admixtures as approved, curing compound, finishing to lines and grades as per drawing as per clause 602.)</t>
  </si>
  <si>
    <t>With Cement concrete grade M-30 and minimum cement content @ 375 kg/cum.</t>
  </si>
  <si>
    <t>Providing and laying of a reinforced cement concrete pipe duct,300 mm dia., across the road ( new construction ) , extending from drain to drain in cuts and toe of slopes to toe of slopes in fills,constructing head walls at both ends, providing a minimum fill of granular material over top and sides of RCC pipes as per IRC: 98- 2011, bedded on a 0.3 m thick layer of granular material free of rock pieces , outer to outer distance of pipes at least half dia of pipe subject to minimum 450 mm in case of double and triple row ducts , joints to be made leak proof, invert level of duct to be above higher than ground level to prevent entry of water and dirt, all as per IRC:98-2011 and approved drawings.</t>
  </si>
  <si>
    <t>Mtr</t>
  </si>
  <si>
    <t>300x16mm</t>
  </si>
  <si>
    <t>8.58</t>
  </si>
  <si>
    <t>Providing and fixing bright finished brass butt hinges with brass polished MS screws complete:</t>
  </si>
  <si>
    <t>8.58.1</t>
  </si>
  <si>
    <t>125x85x5.50 mm (Heavy Type)</t>
  </si>
  <si>
    <t>8.60</t>
  </si>
  <si>
    <t>Providing and fixing bright finished brass sliding door bolt with nuts and brass polished MS screws complete:</t>
  </si>
  <si>
    <t>8.60.1</t>
  </si>
  <si>
    <t>8.61</t>
  </si>
  <si>
    <t>Providing and fixing brass door latch with brass polished MS screws complete:</t>
  </si>
  <si>
    <t>8.61.1</t>
  </si>
  <si>
    <t>300x16x5 mm</t>
  </si>
  <si>
    <t>8.62</t>
  </si>
  <si>
    <t>Providing and fixing bright finished brass tower bolts (barrel type) with brass polished MS screws complete:</t>
  </si>
  <si>
    <t>8.62.1</t>
  </si>
  <si>
    <t>250x10mm</t>
  </si>
  <si>
    <t>8.65</t>
  </si>
  <si>
    <t>Providing and fixing bright finished brass door handles with brass polished MS screws complete:</t>
  </si>
  <si>
    <t>8.65.1</t>
  </si>
  <si>
    <t>3.1
Bldg 
SOR</t>
  </si>
  <si>
    <t>Single row for one utility service each pipe 30m interwal</t>
  </si>
  <si>
    <t xml:space="preserve">Measurment </t>
  </si>
  <si>
    <t>8.73</t>
  </si>
  <si>
    <t>Providing and fixing 150mm bright finished brass floor door stopper with rubber cushion &amp; brass polished MS screws etc complete to suit the shutter thickness.</t>
  </si>
  <si>
    <t>8.4</t>
  </si>
  <si>
    <t>Providing and fixing Dash fastener (for fixing door/ window frames) on C.C. / R.C.C./ Brick masonry surface backing including drilling necessary holes and the cost of bolt etc complete.</t>
  </si>
  <si>
    <t>8.4.3</t>
  </si>
  <si>
    <t>Dash fastener 12x100mm</t>
  </si>
  <si>
    <t>TOTAL</t>
  </si>
  <si>
    <t>TO SAY</t>
  </si>
  <si>
    <t>Supplying and fixing rolling shutter of approved makes made of M.S. laths interlocked together through their entire length and jointed together at the end by end locks, mounted on specially designed pipe shaft with brackets, side guides and arrangements for inside and out side locking with push and pull arrangement complete but excluding the cost of top cover and spring.</t>
  </si>
  <si>
    <t>KARNATAKA SOR NO.-38.46.5</t>
  </si>
  <si>
    <t>Provision of 50mm thick insulated sandwich panels for wall structure with 'c' channels and silicon filling in the gaps of toungue &amp; groove arrangements on the wall.</t>
  </si>
  <si>
    <t>Supplying and fixing turbo ventilators of rupture of FRP structure.</t>
  </si>
  <si>
    <t>Hard rocks.</t>
  </si>
  <si>
    <t>Cold twisted Bar</t>
  </si>
  <si>
    <t>Applying three coat of cement primer on wall surface complete.</t>
  </si>
  <si>
    <t>25 mm thick KOTA stone  flooring over 20mm (Average) thick base of cement mortar 1:6 laid over and jointed with grey cement slurry mixed with pigment to match the shade of the slab including grinding rubbing and polishing etc. complete (Area of slab to be over 0.20 sqm )</t>
  </si>
  <si>
    <t>Excavation for all types and sizes of foundations, trenches ,drains and not more than 1.5m. width and  10 sqm. Area, including dressing and leveling of pits.</t>
  </si>
  <si>
    <t>Providing and laying nominal mix cement concrete with crushed stone of 40mm size aggregate using concrete mixer in foundation, plinth and at ground level excluding cost of form work.</t>
  </si>
  <si>
    <t>Upto 2 Floor, Providing and placing in position reinforcement for R.C.C. work including straightening, cutting, bending, binding etc. complete as per drawings including cost of binding wire in foundation and plinth all complete:</t>
  </si>
  <si>
    <t>Providing and filling in plinth with sand/ Crusher dust and hard moorum under floor in depth consolidating each deposited layer by ramming and watering, including dressing etc. complete.</t>
  </si>
  <si>
    <t>ammend
9.63</t>
  </si>
  <si>
    <t>Providing and fixing clear float toughened glass door or partition in required thickness frameless in appropriated size inclusive of edge molding polish and making required size slot or hole for patch fitting/hardware etc. The glass to be assembled together with patch fitting and hardware in proper alignment with all labour tools and tackles etc. complete. (Patch fittings and hardware to be paid for separately)</t>
  </si>
  <si>
    <t>9.63.1</t>
  </si>
  <si>
    <t>12mm thick for door/partition</t>
  </si>
  <si>
    <t>9.64</t>
  </si>
  <si>
    <t>Providing and fixing of stainless steel grade316 patch fittingand hardware of approved (hardwyn,Ozone,Godraj) make in frame less toughened glass door or partition in proper aligment with all tools tackles and labour etc.complete</t>
  </si>
  <si>
    <t>9.64.1</t>
  </si>
  <si>
    <t>Top Patch with pivot SS grade 304</t>
  </si>
  <si>
    <t>9.64.2</t>
  </si>
  <si>
    <t>Top/Side patch glass or L-connector patch SS grade 304</t>
  </si>
  <si>
    <t>9.64.3</t>
  </si>
  <si>
    <t>Bottom patch to be connected with floor machine</t>
  </si>
  <si>
    <t>9.64.4</t>
  </si>
  <si>
    <t>Bottom lock patch with three key SS grade 304</t>
  </si>
  <si>
    <t>9.64.5</t>
  </si>
  <si>
    <t>Corner patch fitting with pivot SS grade 304</t>
  </si>
  <si>
    <t>9.64.6</t>
  </si>
  <si>
    <t>Two way action Hydraulic floor spring machine heavy duty double cylinder type Capacity 120/150 Kg mounted on floor including required cutting on floor and proper grouting with rich cement mortar.</t>
  </si>
  <si>
    <t>9.64.7</t>
  </si>
  <si>
    <t>H type handle 32x600mm SS 304 grade</t>
  </si>
  <si>
    <t>964.8</t>
  </si>
  <si>
    <t>Floor/Wall to Glass Connector SS grade 304</t>
  </si>
  <si>
    <t>Nos.</t>
  </si>
  <si>
    <t>Providing and fixing Self  supported,ribbed high quality high rade (D:350 MPA YST Min.) pre painted Galvalume Steel roof sheet,coated with bare galvalume coatin Az 150 GMS/SMTR 55% Al,45% ZN by hot dip process of total coated thickness as specified for different spans with a tolerance of +/- 0.02mm according to technical specification confirming to A 792 with NCCA II-1 or ECCAT4 pencil hardness HB,NCCA standard T bend test. The roof should be fastened to the gutter beam on external sloping side at internal of 51 mm center to center to a depth of 65mm with GI anchor bolts and Neoprane washer and subjecting the gutter beam to schmidt hammer test to ensure the anchorage of the anchor bolts the self supported roofing systemshould be designed to with stand the wind load as per IS 875 part-III  and earthquake load as per  IS 1893  and the design should also comply with any other technical requirment such as turbo  ventilators of  .6 mtr. Dia and sky light of size 4.26x0.6 mtr. fixed in each row @10.00mtr. c/c along the length  and hanger for electrical fixtures as per the requirment including cost of all materials and labour for erection all lead and lift,loading and unloading HOM of machinaries etc. complete as per Engineer in charge.</t>
  </si>
  <si>
    <t>900x900mm BOX CULVERT</t>
  </si>
  <si>
    <t>(I)</t>
  </si>
  <si>
    <t>Providing and laying cement concrete for plain concrete/ reinforced concrete ice form work, shuttering complete in as per drawings and specifications.( For Village roads)</t>
  </si>
  <si>
    <t>Construction of RCC drain/chamber cover, placing in position, providing shuttering and concreting by using concrete mixer, compaction by vibration etc complete as per drawings and technical specifications excluding reinforcement. with RCC M-20</t>
  </si>
  <si>
    <t>Top &amp; Bottom</t>
  </si>
  <si>
    <t>80 kg per cum</t>
  </si>
  <si>
    <t>To say</t>
  </si>
  <si>
    <t>12.7</t>
  </si>
  <si>
    <t>12.7.1</t>
  </si>
  <si>
    <t>Size upto 200x300mm</t>
  </si>
  <si>
    <t>12.65</t>
  </si>
  <si>
    <t>Providing &amp; laying 60mm thick precast interlocking concrete blocks of approved size (approx 305 sqcm) and shape/ pattern, over 40 mm thick average complete coarse sand bed with joints of 3mm thick filled by fine sand including leveling with surface vibrator, temping and sweeping etc. complete of minimum compressive strength of 250 kg/sq.cm</t>
  </si>
  <si>
    <t>12.65.1</t>
  </si>
  <si>
    <t>Plain/ normal coloured precast interlock concrete block</t>
  </si>
  <si>
    <t>12.65.2</t>
  </si>
  <si>
    <t>Pigment Coloured (rubber mould) precast  interlock concrete blocks</t>
  </si>
  <si>
    <t>9.43</t>
  </si>
  <si>
    <t>Providing and fixing in position chain linked steel wire fabric made of 4 mm dia G.I. wire of required width in mesh to concrete/ wooden/ angle iron posts including securing and screwing with 2mm dia G.I. wire, G.I. staples, G.I.U-nails or steel pins etc., complete.</t>
  </si>
  <si>
    <t>9.51.1</t>
  </si>
  <si>
    <t>With float glass panes of 4 mm thickness</t>
  </si>
  <si>
    <t>1:2:4 (1 cement : 2 coarse sand : 4 graded stone aggregate 20mm nominal size).</t>
  </si>
  <si>
    <t>Extra for brick work</t>
  </si>
  <si>
    <t>Well burnt Modular Brick  (open bhatta) clay bricks in foundation and plinth in:</t>
  </si>
  <si>
    <t>Applying two coat of durocem/snowcem paints on wall surface complete.</t>
  </si>
  <si>
    <t>9.43.1</t>
  </si>
  <si>
    <t>Aperture 50x50mm</t>
  </si>
  <si>
    <t>Excavation for all types and sizes of foundations, trenches and drains or for any other purpose including disposal of excavated stuff upto 1.0 m lift and lead upto 30m (at least 50m away from the excavated area), including dressing and leveling of pits.</t>
  </si>
  <si>
    <t>1:4:8 (1 cement : 4 coarse sand : 8 graded stone aggregate 40mm nominal size).</t>
  </si>
  <si>
    <t>Providing and laying 40mm thick nominal mix plain cement concrete with crushed stone aggregate using concrete mixer in all works upto plinth level excluding cost of form work.</t>
  </si>
  <si>
    <t>Hard rocks</t>
  </si>
  <si>
    <t>Providing and making 20mm thick cement plaster of mix:</t>
  </si>
  <si>
    <t>9.6.2</t>
  </si>
  <si>
    <t>In gratings, frames, guard bar, ladder, railings, brackets, gates and similar works.</t>
  </si>
  <si>
    <t>CIVIL WORK_ COMPOUND WALL i/c GUARD ROOM &amp; ENTRANCE GATE</t>
  </si>
  <si>
    <t>9.6</t>
  </si>
  <si>
    <t>Steel work welded in built up sections/ framed work including cutting, hoisting, fixing in position and applying a priming coat of red oxide zinc chromate primer.</t>
  </si>
  <si>
    <t>9.3</t>
  </si>
  <si>
    <t>Steel work in tubular (round, square or rectangular hollow tubes etc.) structure in built-up sections, trusses and frame work including cutting, hoisting, fixing in position upto a height of 5m above plinth level, consisting of columns trusses, roof and bottom purlins, base plate, holding down bolts, wind ties bracing (if required), bolts, nuts and washers for fastening etc. complete with applying a priming coat of red oxide zinc chromate primer.</t>
  </si>
  <si>
    <t>9.3.2</t>
  </si>
  <si>
    <t>Electric resistance or induction butt welded tubes Grade-300</t>
  </si>
  <si>
    <t>14.22.2</t>
  </si>
  <si>
    <t>Premium synthetic enamel paint</t>
  </si>
  <si>
    <t xml:space="preserve"> </t>
  </si>
  <si>
    <t xml:space="preserve"> CIVIL WORK _ MULTY UTILITY CENTER</t>
  </si>
  <si>
    <t>S. No.</t>
  </si>
  <si>
    <t xml:space="preserve">BORE WELL- 2 Nos. </t>
  </si>
  <si>
    <t>Hangers: Providing and fixing gavalume 1.00mm thick clamps/hangers of size 75x140mm with saddle of 50mm dia, riveted at one side and nut and bolt at other side, to self supported roofing system by mechanical seaming to suspend light fixture/cable stay/false ceiling /duct, etc, at their location which should be planned earlier by engineer-in-charge. Clamps should be fixed during seaming of panels</t>
  </si>
  <si>
    <t>9.61</t>
  </si>
  <si>
    <t>Providing and fixing aluminium composite panels in approved panel sizes, thickness and shape on aluminium frame work on face of building. (Frame to be paid separately)</t>
  </si>
  <si>
    <t>9.61.2</t>
  </si>
  <si>
    <t>4mm thick</t>
  </si>
  <si>
    <t xml:space="preserve">DETAILED AND ABSTRACT ESTIMATE OF PROPOSED
 MULTY UTILITY CENTER
AT-CHATOUD,DHAMTARI DIVISION (C.G.)    </t>
  </si>
  <si>
    <t>9.0 M WIDE CC ROAD</t>
  </si>
  <si>
    <t xml:space="preserve">DETAILED AND ABSTRACT ESTIMATE OF PROPOSED MULTY UTILITY CENTER
AT-……………………………………….. (C.G.)    </t>
  </si>
  <si>
    <t xml:space="preserve">DETAILED AND ABSTRACT ESTIMATE OF PROPOSED MULTY UTILITY CENTER
AT-…………………………………... (C.G.)    </t>
  </si>
  <si>
    <t xml:space="preserve">DETAILED AND ABSTRACT ESTIMATE OF PROPOSED
 MULTY UTILITY CENTER
AT-…………………………………... (C.G.)    </t>
  </si>
  <si>
    <t xml:space="preserve">DETAILED AND ABSTRACT ESTIMATE OF PROPOSED
 MULTY UTILITY CENTER
AT-……………………………………. (C.G.)    </t>
  </si>
  <si>
    <t>All Kinds of soil</t>
  </si>
  <si>
    <t xml:space="preserve"> Foundations, footings, bases of columns etc. for mass concrete. </t>
  </si>
  <si>
    <t xml:space="preserve"> Area </t>
  </si>
  <si>
    <t>sqft</t>
  </si>
  <si>
    <t>Hot finished welded type tubes</t>
  </si>
  <si>
    <t>MRF TRUSS</t>
  </si>
  <si>
    <t xml:space="preserve">Main Taie </t>
  </si>
  <si>
    <t>Kg/m</t>
  </si>
  <si>
    <t>Bracing</t>
  </si>
  <si>
    <t>Vertical Member</t>
  </si>
  <si>
    <t xml:space="preserve">Main Rafter </t>
  </si>
  <si>
    <t xml:space="preserve">Purline </t>
  </si>
  <si>
    <t xml:space="preserve">Tie Runner </t>
  </si>
  <si>
    <t xml:space="preserve">SEGREGATION CENTER  USED BY RATES OF ALL ITEM CPWD SOR </t>
  </si>
  <si>
    <t xml:space="preserve">Base plate </t>
  </si>
  <si>
    <t xml:space="preserve">Gusset Plate </t>
  </si>
  <si>
    <t>BOLT</t>
  </si>
  <si>
    <t>Earth work in excavation by manual means in trenches for foundations, drains, pipes, cables etc. (Not exceeding 1.5 mtr in width) and for shafts, wells, cesspits and the like not exceeding 1 Osqm on plan, depth upto 1.5mtr. including disposal of excavated earth upto 1 mtr from cutting edge, disposed earth is to be levelled and neatly dressed in:</t>
  </si>
  <si>
    <t>Filling available excavated earth (excluding rock) in trenches, plinth, sides of foundations etc. in layers not exceeding 20cm in depth, consolidating each deposited layer by ramming and watering, lead up to 50 m and lift upto 1.5 m</t>
  </si>
  <si>
    <t>Steel work in built up tubular trusses including cutting, hoisting, fixing in position and applying a priming coat of approved steel primer, welded and bolted including special shaped washers etc. complete</t>
  </si>
  <si>
    <t xml:space="preserve">Providing &amp; fixing minimum (0.55mm BMT). Single length Bare Galvalume roofing sheets of trapezoidal industrial trough type (88 mm deep spaced at  200mm c/c) of approved vendor Galvalume / Zincalume alloy coated steel conform AS1397, G550, AZ150 (550 MPa minimum yield stress, 150gsm minimum coating Mass)  with all fixing accessories, butyl mastic tape at joints, foam filler matching to the sheet profiled to make leakage proof joints where ever require  etc. complete in all respects. Profile should be compatible to take load of solar panel. 
</t>
  </si>
  <si>
    <t>Cement concrete flooring 1:2:4 (1 cement : 2 coarse sand : 4 graded stone aggregate) finished with a floating coat of neat cement, including cement slurry, but excluding the cost of nosing of steps etc. complete.
40 mm thick with 20 mm nominal size stone aggregate</t>
  </si>
  <si>
    <t>M16 anchor bolt 750 mm length</t>
  </si>
  <si>
    <t>Gusset Plate 8mm thick</t>
  </si>
  <si>
    <t>1:2:4 (1 cement : 2 coarse sand : 4 graded stone aggregate 20mm
nominal size).</t>
  </si>
  <si>
    <t>PLINTH BEAM</t>
  </si>
  <si>
    <t xml:space="preserve">Column reinforcement </t>
  </si>
  <si>
    <t>Beam reinforcement</t>
  </si>
  <si>
    <t>230 thk Brick work with F.P.S. bricks of class designation 75 in superstructure above plinth level up to floor V level in all shapes and sizes in : Cement mortar 1:4 (1 cement : 4 coarse sand)</t>
  </si>
  <si>
    <t>SUPPORT FRAME</t>
  </si>
  <si>
    <t>Galvanised wire mesh of average width of aperture 1.4 mm and nominal dia of wire 0.63 mm, vertical support wherever required</t>
  </si>
  <si>
    <t>12mm plaster (1:4)  inside and outside of wall face</t>
  </si>
  <si>
    <t>3 coats of suitable outdoor grade paint on wall face</t>
  </si>
  <si>
    <t>FOR CANOPY</t>
  </si>
  <si>
    <t>FOR CHAJJA</t>
  </si>
  <si>
    <t>FOR FAÇADE</t>
  </si>
  <si>
    <t>FOR DOOR &amp; GATES</t>
  </si>
  <si>
    <t>FOR ROOF &amp; GUTTER</t>
  </si>
  <si>
    <t>side 1</t>
  </si>
  <si>
    <t>side 2</t>
  </si>
  <si>
    <t>NOS</t>
  </si>
  <si>
    <t>Wiring for  240 volts single phase and neutral 25/32  amps Metal clad 3 pin (IP 55) socket outlet with 25/32 amps double  pole MCB in a MS enclosure of approved size and design with 4 sq.mm. PVC insulated copper conductor 1100 volts grade stranded flexible FRLS wires of approved make in concealed or surface mounted suitable size of  MS conduit, including providing and fixing of 25/32 amps socket and  DP MCB in MS enclosure and earthing of third pin  of the    socket    with  4 sq.mm PVC insulated  copper  conductor   stranded flexible "FRLS"  wire.</t>
  </si>
  <si>
    <t>All Point wiring in 1.6mm thick 20/25mm dia Approved make MS Conduit including cost of Providing and Fixing Saddles, hangers, supports, cutting Chases and filling chases for recessed Conduiting complete as per specifications as required.</t>
  </si>
  <si>
    <t>Primary light point controlled by One No. 6A switch</t>
  </si>
  <si>
    <t>Secondary looped point</t>
  </si>
  <si>
    <t>Primary light point controlled by One No.16A switch</t>
  </si>
  <si>
    <t>Wiring for circuit / submain along with earth wire with the following sizes of FRLS PVC insulated copper conductor, single core cable in surface / recessed 1.6mm thick MS conduit as required. (For Above Item)</t>
  </si>
  <si>
    <t xml:space="preserve">Light Finolex wiring 3X1 Sq mm </t>
  </si>
  <si>
    <t>RM</t>
  </si>
  <si>
    <t xml:space="preserve">Power Finolex wiring 3X1.5 Sqmm </t>
  </si>
  <si>
    <t>Supply and fixing of legrand myrius series -snowy white modular switch socket with multistandard socket with shutter and cover plate housed in factory fabricated 16SWG ISI marked G.I. box duly recessed in wall &amp; complete internal connections with PVC connector, joints and all fixing arrangements in all respect as per satisfaction of Engineer-In-Charge.</t>
  </si>
  <si>
    <t>1 NO 3/5 pin 6A universal socket without switch</t>
  </si>
  <si>
    <t>modular switch plate with 4 NO switches</t>
  </si>
  <si>
    <t>modular switch plate with 2 NO switches</t>
  </si>
  <si>
    <t>installation of wall fan</t>
  </si>
  <si>
    <t>wipro garnet or syska make 15 watt surface mounted led tube  light</t>
  </si>
  <si>
    <t>installation of above item</t>
  </si>
  <si>
    <t>1 NO 6PIN 16A multi standard switch socket</t>
  </si>
  <si>
    <t>ELECTRICAL</t>
  </si>
  <si>
    <t>Upto to Floor, Providing and placing in position reinforcement for R.C.C. work including straightening, cutting, bending, binding etc. complete as per drawings including cost of binding wire in foundation and plinth all complete:</t>
  </si>
  <si>
    <t xml:space="preserve">Supplying &amp; Eraction Turbo Ventilator At Roof Top with All type Fitting, Proper Sealent Filling From All Side to Avoid water Leakage. </t>
  </si>
  <si>
    <t xml:space="preserve">Supplying &amp; Eraction Translucent Fibre Sheet for North Light Provision Under Shed. 2mm Thk Fixed With Screw and All Side Sealent Packed by proper Way for no Leakage of Water. (Size 8 x 4ft). </t>
  </si>
  <si>
    <t>No</t>
  </si>
  <si>
    <t>W.C (Hindware Make:- B.R-6800 rs)</t>
  </si>
  <si>
    <t>Wash basin (Hindware Make :- 6500 Rs)</t>
  </si>
  <si>
    <t>L/S</t>
  </si>
  <si>
    <t>Nos</t>
  </si>
  <si>
    <t>Scope</t>
  </si>
  <si>
    <t>Sft</t>
  </si>
  <si>
    <t>SHS 80X80</t>
  </si>
  <si>
    <t>Purlin 75X50</t>
  </si>
  <si>
    <t>Tie -  SHS 80X80</t>
  </si>
  <si>
    <t>slope structure - SHS 75 X 50</t>
  </si>
  <si>
    <t>VERTICAL - SHS 150X150</t>
  </si>
  <si>
    <t>HORIZONTAL - SHS 150X150</t>
  </si>
  <si>
    <t>Base plate - 10mm thick</t>
  </si>
  <si>
    <t xml:space="preserve">tie beam - shs 150 x 150 </t>
  </si>
  <si>
    <t>instalaltion of lights</t>
  </si>
  <si>
    <t xml:space="preserve">DETAIL ESTIMATE OF THE GAYA JI @MRF </t>
  </si>
  <si>
    <t>supply of Industrial wall fan Polycab/Equivalent electric 400mm</t>
  </si>
  <si>
    <t>Main double door gate (As per design suggested by client)</t>
  </si>
  <si>
    <t xml:space="preserve">Rolling Shutter </t>
  </si>
  <si>
    <t>Rolling Shutter – 15 ft × 12 ft</t>
  </si>
  <si>
    <t>Recommended Specifications</t>
  </si>
  <si>
    <t>Material Options:</t>
  </si>
  <si>
    <t>Mild Steel (MS) – strong &amp; economical</t>
  </si>
  <si>
    <t>Galvanized Iron (GI) – rust resistant</t>
  </si>
  <si>
    <t>Aluminium – lightweight &amp; premium</t>
  </si>
  <si>
    <t>Standard Details</t>
  </si>
  <si>
    <t>Width: 15 feet</t>
  </si>
  <si>
    <t>Height: 12 feet</t>
  </si>
  <si>
    <t>Area: 180 sq.ft.</t>
  </si>
  <si>
    <t>Sheet thickness:</t>
  </si>
  <si>
    <t>20 gauge (heavy duty)</t>
  </si>
  <si>
    <t>22 gauge (normal residential use)</t>
  </si>
  <si>
    <t>Same Detail and descriptions for 8X12 feet shutter</t>
  </si>
  <si>
    <r>
      <t>Suitable For:</t>
    </r>
    <r>
      <rPr>
        <sz val="10"/>
        <color rgb="FF000000"/>
        <rFont val="Cambria"/>
        <family val="1"/>
        <scheme val="major"/>
      </rPr>
      <t> Garage, main gate, commercial front opening</t>
    </r>
  </si>
  <si>
    <r>
      <rPr>
        <b/>
        <sz val="12"/>
        <color rgb="FF000000"/>
        <rFont val="Cambria"/>
        <family val="1"/>
        <scheme val="major"/>
      </rPr>
      <t>PLUMBING WORK:- C</t>
    </r>
    <r>
      <rPr>
        <sz val="12"/>
        <color rgb="FF000000"/>
        <rFont val="Cambria"/>
        <family val="1"/>
        <scheme val="major"/>
      </rPr>
      <t xml:space="preserve">osting  of PVC, CPVC routes and material </t>
    </r>
    <r>
      <rPr>
        <sz val="12"/>
        <color indexed="8"/>
        <rFont val="Cambria"/>
        <family val="1"/>
        <scheme val="major"/>
      </rPr>
      <t xml:space="preserve">. </t>
    </r>
    <r>
      <rPr>
        <b/>
        <sz val="12"/>
        <color rgb="FF000000"/>
        <rFont val="Cambria"/>
        <family val="1"/>
        <scheme val="major"/>
      </rPr>
      <t>(WC, Wash Basin,water inlet,Water outlet,Roof drain PVC pipe etc)</t>
    </r>
  </si>
  <si>
    <r>
      <t xml:space="preserve">SANITARY FITTING :- </t>
    </r>
    <r>
      <rPr>
        <sz val="12"/>
        <color rgb="FF000000"/>
        <rFont val="Cambria"/>
        <family val="1"/>
        <scheme val="major"/>
      </rPr>
      <t xml:space="preserve">Costing as per make n model </t>
    </r>
  </si>
  <si>
    <r>
      <t xml:space="preserve">CP fitting :- </t>
    </r>
    <r>
      <rPr>
        <sz val="12"/>
        <color rgb="FF000000"/>
        <rFont val="Cambria"/>
        <family val="1"/>
        <scheme val="major"/>
      </rPr>
      <t>(Health facet, Angle valve,Wash Basin Tap,connection pipe,CP jali etc)</t>
    </r>
  </si>
  <si>
    <r>
      <t xml:space="preserve">LABOUR COST OF PLUMBING :- </t>
    </r>
    <r>
      <rPr>
        <sz val="12"/>
        <color rgb="FF000000"/>
        <rFont val="Cambria"/>
        <family val="1"/>
        <scheme val="major"/>
      </rPr>
      <t>Charges for Toilet fitting &amp; Service area provisioning work.</t>
    </r>
  </si>
  <si>
    <r>
      <rPr>
        <b/>
        <sz val="12"/>
        <color rgb="FF000000"/>
        <rFont val="Cambria"/>
        <family val="1"/>
        <scheme val="major"/>
      </rPr>
      <t>PVC DOOR:-</t>
    </r>
    <r>
      <rPr>
        <sz val="12"/>
        <color indexed="8"/>
        <rFont val="Cambria"/>
        <family val="1"/>
        <scheme val="major"/>
      </rPr>
      <t xml:space="preserve"> Providing &amp; Fixing of pvc door for servant toilet.</t>
    </r>
  </si>
  <si>
    <r>
      <rPr>
        <b/>
        <sz val="12"/>
        <color theme="1"/>
        <rFont val="Cambria"/>
        <family val="1"/>
        <scheme val="major"/>
      </rPr>
      <t>TILE FLOORING &amp; WALL:-</t>
    </r>
    <r>
      <rPr>
        <sz val="12"/>
        <color theme="1"/>
        <rFont val="Cambria"/>
        <family val="1"/>
        <scheme val="major"/>
      </rPr>
      <t xml:space="preserve"> Providing &amp; Fixing of Tile with chemical on flooring &amp; Wall. </t>
    </r>
  </si>
  <si>
    <t>12mm thk HPL  partition with proper backframe &amp; 3 coats of finished paint in color of choice</t>
  </si>
  <si>
    <t>Grid ceiling in office area .</t>
  </si>
  <si>
    <r>
      <rPr>
        <b/>
        <sz val="12"/>
        <color theme="1"/>
        <rFont val="Cambria"/>
        <family val="1"/>
        <scheme val="major"/>
      </rPr>
      <t xml:space="preserve">SOAK PIT :- </t>
    </r>
    <r>
      <rPr>
        <sz val="12"/>
        <color theme="1"/>
        <rFont val="Cambria"/>
        <family val="1"/>
        <scheme val="major"/>
      </rPr>
      <t>soak pit (also called a recharge pit or percolation pit) is an underground structure used in rainwater harvesting systems to collect rooftop or surface rainwater and allow it to slowly seep into the ground. It helps recharge groundwater and prevents waterlogging.</t>
    </r>
  </si>
  <si>
    <t>3 ft dia × 6–8 ft deep</t>
  </si>
  <si>
    <t>Total Weight</t>
  </si>
  <si>
    <t xml:space="preserve">18X6 feet </t>
  </si>
  <si>
    <t xml:space="preserve">Worker gate </t>
  </si>
  <si>
    <t>Providing &amp; fixing of MRF enter/exit ramp in front area. For both rolling shutters .</t>
  </si>
  <si>
    <r>
      <rPr>
        <b/>
        <sz val="12"/>
        <color theme="1"/>
        <rFont val="Calibri"/>
        <family val="2"/>
        <scheme val="minor"/>
      </rPr>
      <t xml:space="preserve">PAVERS BLOCK :- VEHICLE MOVMENT FLOORING WORK:- </t>
    </r>
    <r>
      <rPr>
        <sz val="10"/>
        <rFont val="Arial"/>
      </rPr>
      <t>Concrete Interlocking Paver Blocks Application: Floor Tiles with sand and labour.</t>
    </r>
  </si>
  <si>
    <t xml:space="preserve">15x4feet </t>
  </si>
  <si>
    <t>8x4feet</t>
  </si>
  <si>
    <t>Sqft</t>
  </si>
  <si>
    <r>
      <t>Type:</t>
    </r>
    <r>
      <rPr>
        <sz val="10"/>
        <color rgb="FF000000"/>
        <rFont val="Cambria"/>
        <family val="1"/>
        <scheme val="major"/>
      </rPr>
      <t xml:space="preserve"> Both the Roller Gates of MRF to be functional though a manual pulley system. </t>
    </r>
  </si>
  <si>
    <t>Supply &amp; Fixing of 2000 Ltr Pvc Tank tobe installed in toilet block</t>
  </si>
  <si>
    <t>GST @ 18%</t>
  </si>
  <si>
    <t>Sub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</si>
</sst>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00_);_(* \(#,##0.00\);_(* \-??_);_(@_)"/>
    <numFmt numFmtId="166" formatCode="#,##0.00\ ;&quot; (&quot;#,##0.00\);&quot; -&quot;#\ ;@\ "/>
    <numFmt numFmtId="167" formatCode="0.000"/>
    <numFmt numFmtId="168" formatCode="0.0"/>
    <numFmt numFmtId="169" formatCode="#,##0.0"/>
    <numFmt numFmtId="170" formatCode="_ * #,##0_ ;_ * \-#,##0_ ;_ * &quot;-&quot;??_ ;_ @_ "/>
    <numFmt numFmtId="171" formatCode="_(* #,##0_);_(* \(#,##0\);_(* &quot;-&quot;??_);_(@_)"/>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2"/>
      <name val="Times New Roman"/>
      <family val="1"/>
    </font>
    <font>
      <sz val="12"/>
      <name val="Times New Roman"/>
      <family val="1"/>
    </font>
    <font>
      <b/>
      <sz val="14"/>
      <name val="Times New Roman"/>
      <family val="1"/>
    </font>
    <font>
      <b/>
      <sz val="12"/>
      <name val="Arial"/>
      <family val="2"/>
    </font>
    <font>
      <sz val="11"/>
      <color indexed="8"/>
      <name val="Calibri"/>
      <family val="2"/>
    </font>
    <font>
      <sz val="10"/>
      <color indexed="8"/>
      <name val="Arial"/>
      <family val="2"/>
    </font>
    <font>
      <sz val="10"/>
      <color indexed="9"/>
      <name val="Arial"/>
      <family val="2"/>
    </font>
    <font>
      <sz val="11"/>
      <color indexed="8"/>
      <name val="Arial"/>
      <family val="2"/>
    </font>
    <font>
      <b/>
      <sz val="10"/>
      <color indexed="8"/>
      <name val="Arial"/>
      <family val="2"/>
    </font>
    <font>
      <sz val="10"/>
      <name val="Courier"/>
      <family val="3"/>
    </font>
    <font>
      <sz val="10"/>
      <name val="Arial"/>
      <family val="2"/>
    </font>
    <font>
      <sz val="11"/>
      <color theme="1"/>
      <name val="Calibri"/>
      <family val="2"/>
      <scheme val="minor"/>
    </font>
    <font>
      <sz val="11"/>
      <color theme="1"/>
      <name val="Calibri"/>
      <family val="2"/>
      <charset val="1"/>
      <scheme val="minor"/>
    </font>
    <font>
      <b/>
      <sz val="10"/>
      <name val="Arial"/>
      <family val="2"/>
    </font>
    <font>
      <sz val="10"/>
      <name val="SimSun"/>
      <charset val="134"/>
    </font>
    <font>
      <b/>
      <sz val="18"/>
      <color indexed="62"/>
      <name val="Cambria"/>
      <family val="2"/>
    </font>
    <font>
      <sz val="10"/>
      <name val="Arial"/>
      <family val="2"/>
      <charset val="204"/>
    </font>
    <font>
      <sz val="14"/>
      <name val="Times New Roman"/>
      <family val="1"/>
    </font>
    <font>
      <sz val="12"/>
      <color indexed="8"/>
      <name val="Times New Roman"/>
      <family val="1"/>
    </font>
    <font>
      <sz val="10"/>
      <name val="Times New Roman"/>
      <family val="1"/>
    </font>
    <font>
      <b/>
      <sz val="10"/>
      <name val="Times New Roman"/>
      <family val="1"/>
    </font>
    <font>
      <b/>
      <sz val="11"/>
      <color rgb="FF000000"/>
      <name val="Times New Roman"/>
      <family val="1"/>
    </font>
    <font>
      <b/>
      <sz val="13"/>
      <name val="Times New Roman"/>
      <family val="1"/>
    </font>
    <font>
      <sz val="13"/>
      <name val="Times New Roman"/>
      <family val="1"/>
    </font>
    <font>
      <sz val="11"/>
      <name val="Times New Roman"/>
      <family val="1"/>
    </font>
    <font>
      <b/>
      <sz val="11"/>
      <name val="Times New Roman"/>
      <family val="1"/>
    </font>
    <font>
      <b/>
      <sz val="12"/>
      <color theme="1"/>
      <name val="Times New Roman"/>
      <family val="1"/>
    </font>
    <font>
      <sz val="12"/>
      <color theme="1"/>
      <name val="Times New Roman"/>
      <family val="1"/>
    </font>
    <font>
      <b/>
      <sz val="14"/>
      <color theme="1"/>
      <name val="Times New Roman"/>
      <family val="1"/>
    </font>
    <font>
      <sz val="12"/>
      <color theme="1"/>
      <name val="Kruti Dev 010"/>
    </font>
    <font>
      <b/>
      <sz val="11"/>
      <color indexed="8"/>
      <name val="Times New Roman"/>
      <family val="1"/>
    </font>
    <font>
      <sz val="10"/>
      <name val="Arial"/>
      <family val="2"/>
    </font>
    <font>
      <b/>
      <sz val="14"/>
      <color theme="1"/>
      <name val="Cambria"/>
      <family val="1"/>
      <scheme val="major"/>
    </font>
    <font>
      <sz val="10"/>
      <color theme="1"/>
      <name val="Cambria"/>
      <family val="1"/>
      <scheme val="major"/>
    </font>
    <font>
      <b/>
      <sz val="12"/>
      <color theme="1"/>
      <name val="Cambria"/>
      <family val="1"/>
      <scheme val="major"/>
    </font>
    <font>
      <sz val="12"/>
      <name val="Cambria"/>
      <family val="1"/>
      <scheme val="major"/>
    </font>
    <font>
      <sz val="12"/>
      <color theme="1"/>
      <name val="Cambria"/>
      <family val="1"/>
      <scheme val="major"/>
    </font>
    <font>
      <sz val="11"/>
      <name val="Cambria"/>
      <family val="1"/>
      <scheme val="major"/>
    </font>
    <font>
      <sz val="11"/>
      <color theme="1"/>
      <name val="Cambria"/>
      <family val="1"/>
      <scheme val="major"/>
    </font>
    <font>
      <sz val="14"/>
      <color theme="1"/>
      <name val="Cambria"/>
      <family val="1"/>
      <scheme val="major"/>
    </font>
    <font>
      <b/>
      <sz val="13.5"/>
      <color rgb="FF000000"/>
      <name val="Cambria"/>
      <family val="1"/>
      <scheme val="major"/>
    </font>
    <font>
      <b/>
      <sz val="10"/>
      <color rgb="FF000000"/>
      <name val="Cambria"/>
      <family val="1"/>
      <scheme val="major"/>
    </font>
    <font>
      <sz val="10"/>
      <color rgb="FF000000"/>
      <name val="Cambria"/>
      <family val="1"/>
      <scheme val="major"/>
    </font>
    <font>
      <sz val="10"/>
      <name val="Cambria"/>
      <family val="1"/>
      <scheme val="major"/>
    </font>
    <font>
      <sz val="12"/>
      <color indexed="8"/>
      <name val="Cambria"/>
      <family val="1"/>
      <scheme val="major"/>
    </font>
    <font>
      <b/>
      <sz val="12"/>
      <color rgb="FF000000"/>
      <name val="Cambria"/>
      <family val="1"/>
      <scheme val="major"/>
    </font>
    <font>
      <sz val="12"/>
      <color rgb="FF000000"/>
      <name val="Cambria"/>
      <family val="1"/>
      <scheme val="major"/>
    </font>
    <font>
      <b/>
      <sz val="10"/>
      <name val="Cambria"/>
      <family val="1"/>
      <scheme val="major"/>
    </font>
    <font>
      <sz val="10.5"/>
      <name val="Cambria"/>
      <family val="1"/>
      <scheme val="major"/>
    </font>
    <font>
      <b/>
      <sz val="11"/>
      <name val="Cambria"/>
      <family val="1"/>
      <scheme val="major"/>
    </font>
    <font>
      <b/>
      <sz val="10.5"/>
      <name val="Cambria"/>
      <family val="1"/>
      <scheme val="major"/>
    </font>
    <font>
      <b/>
      <sz val="16"/>
      <color theme="1"/>
      <name val="Cambria"/>
      <family val="1"/>
      <scheme val="major"/>
    </font>
    <font>
      <b/>
      <sz val="14"/>
      <color rgb="FF000000"/>
      <name val="Cambria"/>
      <family val="1"/>
      <scheme val="major"/>
    </font>
    <font>
      <sz val="12"/>
      <color rgb="FF000000"/>
      <name val="-webkit-standard"/>
    </font>
    <font>
      <b/>
      <sz val="12"/>
      <color theme="1"/>
      <name val="Calibri"/>
      <family val="2"/>
      <scheme val="minor"/>
    </font>
    <font>
      <sz val="11"/>
      <color theme="1"/>
      <name val="Cambria"/>
      <family val="2"/>
      <scheme val="major"/>
    </font>
    <font>
      <b/>
      <sz val="11"/>
      <color theme="1"/>
      <name val="Cambria"/>
      <family val="1"/>
      <scheme val="major"/>
    </font>
  </fonts>
  <fills count="19">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3" tint="0.59999389629810485"/>
        <bgColor indexed="64"/>
      </patternFill>
    </fill>
  </fills>
  <borders count="2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hair">
        <color auto="1"/>
      </right>
      <top/>
      <bottom/>
      <diagonal/>
    </border>
    <border>
      <left style="hair">
        <color auto="1"/>
      </left>
      <right/>
      <top/>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thin">
        <color indexed="64"/>
      </left>
      <right style="thin">
        <color indexed="64"/>
      </right>
      <top style="thin">
        <color indexed="64"/>
      </top>
      <bottom/>
      <diagonal/>
    </border>
  </borders>
  <cellStyleXfs count="9489">
    <xf numFmtId="0" fontId="0" fillId="0" borderId="0"/>
    <xf numFmtId="0" fontId="13" fillId="2"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4" fillId="5"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4" fillId="5" borderId="0" applyNumberFormat="0" applyBorder="0" applyAlignment="0" applyProtection="0"/>
    <xf numFmtId="0" fontId="13" fillId="8"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4" fillId="9" borderId="0" applyNumberFormat="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ill="0" applyBorder="0" applyProtection="0">
      <alignment horizontal="justify" vertical="top" wrapText="1"/>
    </xf>
    <xf numFmtId="164" fontId="6" fillId="0" borderId="0" applyFont="0" applyFill="0" applyBorder="0" applyAlignment="0" applyProtection="0"/>
    <xf numFmtId="0" fontId="6" fillId="0" borderId="0" applyFill="0" applyBorder="0" applyProtection="0">
      <alignment horizontal="justify" vertical="top" wrapText="1"/>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15" fillId="0" borderId="0" applyFill="0" applyBorder="0" applyProtection="0">
      <alignment horizontal="justify" vertical="top" wrapText="1"/>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12" fillId="0" borderId="0" applyFont="0" applyFill="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2"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6"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6"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20"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alignment horizontal="justify" vertical="top" wrapText="1"/>
    </xf>
    <xf numFmtId="0" fontId="15" fillId="0" borderId="0">
      <alignment horizontal="justify" vertical="top" wrapText="1"/>
    </xf>
    <xf numFmtId="0" fontId="15" fillId="0" borderId="0">
      <alignment horizontal="justify" vertical="top" wrapText="1"/>
    </xf>
    <xf numFmtId="0" fontId="15" fillId="0" borderId="0">
      <alignment horizontal="justify" vertical="top" wrapText="1"/>
    </xf>
    <xf numFmtId="0" fontId="15" fillId="0" borderId="0">
      <alignment horizontal="justify" vertical="top"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18" fillId="0" borderId="0" applyNumberFormat="0" applyFont="0" applyFill="0" applyBorder="0" applyAlignment="0" applyProtection="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4" fontId="12" fillId="0" borderId="0">
      <alignment horizontal="right" vertical="top"/>
    </xf>
    <xf numFmtId="9" fontId="6" fillId="0" borderId="0" applyFill="0" applyBorder="0" applyProtection="0">
      <alignment horizontal="justify" vertical="top" wrapText="1"/>
    </xf>
    <xf numFmtId="9" fontId="22" fillId="0" borderId="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applyFill="0" applyBorder="0" applyProtection="0">
      <alignment horizontal="justify" vertical="top" wrapText="1"/>
    </xf>
    <xf numFmtId="166" fontId="6" fillId="0" borderId="0" applyFill="0" applyBorder="0" applyProtection="0">
      <alignment horizontal="justify" vertical="top" wrapText="1"/>
    </xf>
    <xf numFmtId="166" fontId="6" fillId="0" borderId="0" applyFill="0" applyBorder="0" applyProtection="0">
      <alignment horizontal="justify" vertical="top" wrapText="1"/>
    </xf>
    <xf numFmtId="164" fontId="6" fillId="0" borderId="0" applyFont="0" applyFill="0" applyBorder="0" applyAlignment="0" applyProtection="0"/>
    <xf numFmtId="0" fontId="15" fillId="0" borderId="0">
      <alignment horizontal="justify" vertical="top" wrapText="1"/>
    </xf>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39" fillId="0" borderId="0" applyFont="0" applyFill="0" applyBorder="0" applyAlignment="0" applyProtection="0"/>
  </cellStyleXfs>
  <cellXfs count="454">
    <xf numFmtId="0" fontId="0" fillId="0" borderId="0" xfId="0"/>
    <xf numFmtId="0" fontId="9" fillId="0" borderId="0" xfId="0" applyFont="1" applyAlignment="1">
      <alignment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9" fillId="0" borderId="1" xfId="0" applyFont="1" applyBorder="1" applyAlignment="1">
      <alignment horizontal="center" wrapText="1"/>
    </xf>
    <xf numFmtId="2" fontId="9" fillId="0" borderId="1" xfId="0" applyNumberFormat="1" applyFont="1" applyBorder="1" applyAlignment="1">
      <alignment horizontal="center" wrapText="1"/>
    </xf>
    <xf numFmtId="0" fontId="9" fillId="0" borderId="6" xfId="0" applyFont="1" applyBorder="1" applyAlignment="1">
      <alignment horizontal="justify" vertical="top" wrapText="1"/>
    </xf>
    <xf numFmtId="0" fontId="9" fillId="0" borderId="6" xfId="0" applyFont="1" applyBorder="1" applyAlignment="1">
      <alignment horizontal="center" wrapText="1"/>
    </xf>
    <xf numFmtId="2" fontId="9" fillId="0" borderId="6" xfId="0" applyNumberFormat="1" applyFont="1" applyBorder="1" applyAlignment="1">
      <alignment horizontal="center" wrapText="1"/>
    </xf>
    <xf numFmtId="0" fontId="9" fillId="0" borderId="6"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4" xfId="0" applyFont="1" applyBorder="1" applyAlignment="1">
      <alignment horizontal="center" vertical="top" wrapText="1"/>
    </xf>
    <xf numFmtId="0" fontId="9" fillId="0" borderId="4" xfId="0" applyFont="1" applyBorder="1" applyAlignment="1">
      <alignment horizontal="justify" vertical="top" wrapText="1"/>
    </xf>
    <xf numFmtId="0" fontId="9" fillId="0" borderId="4" xfId="0" applyFont="1" applyBorder="1" applyAlignment="1">
      <alignment horizontal="center" wrapText="1"/>
    </xf>
    <xf numFmtId="2" fontId="9" fillId="0" borderId="4" xfId="0" applyNumberFormat="1" applyFont="1" applyBorder="1" applyAlignment="1">
      <alignment horizontal="center" wrapText="1"/>
    </xf>
    <xf numFmtId="2" fontId="9" fillId="0" borderId="5" xfId="0" applyNumberFormat="1" applyFont="1" applyBorder="1" applyAlignment="1">
      <alignment horizontal="center" wrapText="1"/>
    </xf>
    <xf numFmtId="2" fontId="8" fillId="0" borderId="2" xfId="0" applyNumberFormat="1" applyFont="1" applyBorder="1" applyAlignment="1">
      <alignment horizontal="center" wrapText="1"/>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21" fillId="0" borderId="0" xfId="0" applyFont="1" applyAlignment="1">
      <alignment wrapText="1"/>
    </xf>
    <xf numFmtId="2" fontId="8" fillId="0" borderId="6" xfId="0" applyNumberFormat="1" applyFont="1" applyBorder="1" applyAlignment="1">
      <alignment horizontal="center" wrapText="1"/>
    </xf>
    <xf numFmtId="0" fontId="9" fillId="0" borderId="1" xfId="0" applyFont="1" applyBorder="1" applyAlignment="1">
      <alignment horizontal="right" vertical="top" wrapText="1"/>
    </xf>
    <xf numFmtId="2" fontId="9" fillId="0" borderId="1" xfId="0" applyNumberFormat="1" applyFont="1" applyBorder="1" applyAlignment="1">
      <alignment horizontal="center" vertical="top" wrapText="1"/>
    </xf>
    <xf numFmtId="0" fontId="0" fillId="0" borderId="0" xfId="0" applyAlignment="1">
      <alignment wrapText="1"/>
    </xf>
    <xf numFmtId="0" fontId="9" fillId="0" borderId="1" xfId="0" applyFont="1" applyBorder="1" applyAlignment="1">
      <alignment horizontal="left" vertical="top" wrapText="1"/>
    </xf>
    <xf numFmtId="2" fontId="9" fillId="0" borderId="0" xfId="0" applyNumberFormat="1" applyFont="1" applyAlignment="1">
      <alignment horizontal="center"/>
    </xf>
    <xf numFmtId="0" fontId="9" fillId="0" borderId="0" xfId="0" applyFont="1"/>
    <xf numFmtId="0" fontId="9" fillId="0" borderId="1" xfId="0" applyFont="1" applyBorder="1" applyAlignment="1">
      <alignment horizontal="center"/>
    </xf>
    <xf numFmtId="2" fontId="9" fillId="0" borderId="1" xfId="0" applyNumberFormat="1" applyFont="1" applyBorder="1" applyAlignment="1">
      <alignment horizontal="center"/>
    </xf>
    <xf numFmtId="2" fontId="8" fillId="0" borderId="1" xfId="0" applyNumberFormat="1" applyFont="1" applyBorder="1" applyAlignment="1">
      <alignment horizontal="center"/>
    </xf>
    <xf numFmtId="0" fontId="8" fillId="0" borderId="6" xfId="4437" applyFont="1" applyBorder="1" applyAlignment="1">
      <alignment horizontal="center" vertical="top" wrapText="1"/>
    </xf>
    <xf numFmtId="0" fontId="9" fillId="0" borderId="6" xfId="4437" applyFont="1" applyBorder="1" applyAlignment="1">
      <alignment horizontal="center" vertical="top" wrapText="1"/>
    </xf>
    <xf numFmtId="0" fontId="9" fillId="0" borderId="6" xfId="4437" applyFont="1" applyBorder="1" applyAlignment="1">
      <alignment horizontal="justify" vertical="top" wrapText="1"/>
    </xf>
    <xf numFmtId="0" fontId="9" fillId="0" borderId="6" xfId="4437" applyFont="1" applyBorder="1" applyAlignment="1">
      <alignment horizontal="center" wrapText="1"/>
    </xf>
    <xf numFmtId="2" fontId="9" fillId="0" borderId="6" xfId="4437" applyNumberFormat="1" applyFont="1" applyBorder="1" applyAlignment="1">
      <alignment horizontal="center" wrapText="1"/>
    </xf>
    <xf numFmtId="0" fontId="8" fillId="0" borderId="1" xfId="4437" applyFont="1" applyBorder="1" applyAlignment="1">
      <alignment horizontal="center" vertical="top" wrapText="1"/>
    </xf>
    <xf numFmtId="0" fontId="9" fillId="0" borderId="1" xfId="4437" applyFont="1" applyBorder="1" applyAlignment="1">
      <alignment horizontal="center" vertical="top" wrapText="1"/>
    </xf>
    <xf numFmtId="0" fontId="9" fillId="0" borderId="1" xfId="4437" applyFont="1" applyBorder="1" applyAlignment="1">
      <alignment horizontal="justify" vertical="top" wrapText="1"/>
    </xf>
    <xf numFmtId="0" fontId="9" fillId="0" borderId="1" xfId="4437" applyFont="1" applyBorder="1" applyAlignment="1">
      <alignment horizontal="center" wrapText="1"/>
    </xf>
    <xf numFmtId="2" fontId="9" fillId="0" borderId="1" xfId="4437" applyNumberFormat="1" applyFont="1" applyBorder="1" applyAlignment="1">
      <alignment horizontal="center" wrapText="1"/>
    </xf>
    <xf numFmtId="0" fontId="8" fillId="0" borderId="3" xfId="4437" applyFont="1" applyBorder="1" applyAlignment="1">
      <alignment horizontal="center" vertical="top" wrapText="1"/>
    </xf>
    <xf numFmtId="0" fontId="9" fillId="0" borderId="4" xfId="4437" applyFont="1" applyBorder="1" applyAlignment="1">
      <alignment horizontal="center" vertical="top" wrapText="1"/>
    </xf>
    <xf numFmtId="0" fontId="9" fillId="0" borderId="4" xfId="4437" applyFont="1" applyBorder="1" applyAlignment="1">
      <alignment horizontal="justify" vertical="top" wrapText="1"/>
    </xf>
    <xf numFmtId="2" fontId="9" fillId="0" borderId="5" xfId="4437" applyNumberFormat="1" applyFont="1" applyBorder="1" applyAlignment="1">
      <alignment horizontal="center" wrapText="1"/>
    </xf>
    <xf numFmtId="2" fontId="8" fillId="0" borderId="2" xfId="4437" applyNumberFormat="1" applyFont="1" applyBorder="1" applyAlignment="1">
      <alignment horizontal="center" wrapText="1"/>
    </xf>
    <xf numFmtId="0" fontId="21" fillId="0" borderId="0" xfId="4437" applyFont="1" applyAlignment="1">
      <alignment wrapText="1"/>
    </xf>
    <xf numFmtId="0" fontId="6" fillId="0" borderId="0" xfId="4437"/>
    <xf numFmtId="0" fontId="9" fillId="0" borderId="1" xfId="4437" applyFont="1" applyBorder="1" applyAlignment="1">
      <alignment horizontal="left" vertical="top" wrapText="1"/>
    </xf>
    <xf numFmtId="2" fontId="8" fillId="0" borderId="5" xfId="4437" applyNumberFormat="1" applyFont="1" applyBorder="1" applyAlignment="1">
      <alignment horizontal="center" wrapText="1"/>
    </xf>
    <xf numFmtId="0" fontId="25" fillId="0" borderId="0" xfId="0" applyFont="1"/>
    <xf numFmtId="0" fontId="9" fillId="0" borderId="0" xfId="0" applyFont="1" applyAlignment="1">
      <alignment horizontal="center" vertical="center"/>
    </xf>
    <xf numFmtId="0" fontId="9" fillId="0" borderId="1" xfId="1845" applyFont="1" applyBorder="1" applyAlignment="1">
      <alignment horizontal="center" vertical="top" wrapText="1"/>
    </xf>
    <xf numFmtId="0" fontId="26" fillId="0" borderId="1" xfId="0" applyFont="1" applyBorder="1" applyAlignment="1">
      <alignment horizontal="justify" vertical="top" wrapText="1"/>
    </xf>
    <xf numFmtId="0" fontId="8" fillId="0" borderId="1" xfId="1845" applyFont="1" applyBorder="1" applyAlignment="1">
      <alignment horizontal="center" wrapText="1"/>
    </xf>
    <xf numFmtId="2" fontId="9" fillId="0" borderId="1" xfId="1845" applyNumberFormat="1" applyFont="1" applyBorder="1" applyAlignment="1">
      <alignment horizontal="center" wrapText="1"/>
    </xf>
    <xf numFmtId="0" fontId="9" fillId="0" borderId="1" xfId="1845" applyFont="1" applyBorder="1" applyAlignment="1">
      <alignment horizontal="center" wrapText="1"/>
    </xf>
    <xf numFmtId="0" fontId="9" fillId="0" borderId="1" xfId="1845" applyFont="1" applyBorder="1" applyAlignment="1">
      <alignment horizontal="left" vertical="top" wrapText="1"/>
    </xf>
    <xf numFmtId="0" fontId="9" fillId="0" borderId="16" xfId="0" applyFont="1" applyBorder="1" applyAlignment="1">
      <alignment horizontal="center"/>
    </xf>
    <xf numFmtId="0" fontId="27" fillId="0" borderId="0" xfId="4107" applyFont="1"/>
    <xf numFmtId="0" fontId="28" fillId="0" borderId="0" xfId="4107" applyFont="1"/>
    <xf numFmtId="0" fontId="9" fillId="0" borderId="0" xfId="4107" applyFont="1"/>
    <xf numFmtId="0" fontId="29" fillId="0" borderId="0" xfId="0" applyFont="1" applyAlignment="1">
      <alignment horizontal="center" readingOrder="1"/>
    </xf>
    <xf numFmtId="0" fontId="30" fillId="0" borderId="0" xfId="0" applyFont="1" applyAlignment="1">
      <alignment horizontal="center"/>
    </xf>
    <xf numFmtId="0" fontId="31" fillId="0" borderId="0" xfId="0" applyFont="1"/>
    <xf numFmtId="2" fontId="30" fillId="0" borderId="0" xfId="0" applyNumberFormat="1" applyFont="1" applyAlignment="1">
      <alignment horizontal="center"/>
    </xf>
    <xf numFmtId="0" fontId="30" fillId="0" borderId="0" xfId="0" applyFont="1"/>
    <xf numFmtId="0" fontId="9" fillId="0" borderId="0" xfId="0" applyFont="1" applyAlignment="1">
      <alignment horizontal="center"/>
    </xf>
    <xf numFmtId="0" fontId="8" fillId="0" borderId="0" xfId="0" applyFont="1" applyAlignment="1">
      <alignment horizontal="center"/>
    </xf>
    <xf numFmtId="2" fontId="8" fillId="0" borderId="0" xfId="0" applyNumberFormat="1" applyFont="1" applyAlignment="1">
      <alignment horizontal="center"/>
    </xf>
    <xf numFmtId="0" fontId="21" fillId="0" borderId="1" xfId="0" applyFont="1" applyBorder="1" applyAlignment="1">
      <alignment wrapText="1"/>
    </xf>
    <xf numFmtId="0" fontId="9" fillId="0" borderId="1" xfId="0" applyFont="1" applyBorder="1" applyAlignment="1">
      <alignment horizontal="justify" vertical="top"/>
    </xf>
    <xf numFmtId="2" fontId="0" fillId="0" borderId="0" xfId="0" applyNumberFormat="1" applyAlignment="1">
      <alignment wrapText="1"/>
    </xf>
    <xf numFmtId="0" fontId="9" fillId="0" borderId="1" xfId="4742" applyFont="1" applyBorder="1" applyAlignment="1">
      <alignment horizontal="center" vertical="top" wrapText="1"/>
    </xf>
    <xf numFmtId="0" fontId="9" fillId="0" borderId="1" xfId="4742" applyFont="1" applyBorder="1" applyAlignment="1">
      <alignment horizontal="justify" vertical="top" wrapText="1"/>
    </xf>
    <xf numFmtId="0" fontId="9" fillId="0" borderId="1" xfId="4742" applyFont="1" applyBorder="1" applyAlignment="1">
      <alignment horizontal="right" vertical="top" wrapText="1"/>
    </xf>
    <xf numFmtId="0" fontId="9" fillId="0" borderId="1" xfId="4742" applyFont="1" applyBorder="1" applyAlignment="1">
      <alignment horizontal="center"/>
    </xf>
    <xf numFmtId="2" fontId="9" fillId="0" borderId="1" xfId="4742" applyNumberFormat="1" applyFont="1" applyBorder="1" applyAlignment="1">
      <alignment horizontal="center" wrapText="1"/>
    </xf>
    <xf numFmtId="0" fontId="9" fillId="0" borderId="1" xfId="4742" applyFont="1" applyBorder="1"/>
    <xf numFmtId="0" fontId="8" fillId="0" borderId="1" xfId="4742" applyFont="1" applyBorder="1" applyAlignment="1">
      <alignment horizontal="center" vertical="top"/>
    </xf>
    <xf numFmtId="0" fontId="21" fillId="0" borderId="0" xfId="0" applyFont="1" applyAlignment="1">
      <alignment horizontal="center"/>
    </xf>
    <xf numFmtId="0" fontId="8" fillId="0" borderId="0" xfId="0" applyFont="1" applyAlignment="1">
      <alignment horizontal="center" vertical="center"/>
    </xf>
    <xf numFmtId="0" fontId="9" fillId="0" borderId="16" xfId="0" applyFont="1" applyBorder="1" applyAlignment="1">
      <alignment horizontal="center" vertical="top" wrapText="1"/>
    </xf>
    <xf numFmtId="0" fontId="9" fillId="0" borderId="16" xfId="0" applyFont="1" applyBorder="1" applyAlignment="1">
      <alignment horizontal="left" vertical="top" wrapText="1"/>
    </xf>
    <xf numFmtId="2" fontId="8" fillId="0" borderId="16" xfId="0" applyNumberFormat="1" applyFont="1" applyBorder="1" applyAlignment="1">
      <alignment horizontal="center"/>
    </xf>
    <xf numFmtId="0" fontId="27" fillId="0" borderId="0" xfId="4107" applyFont="1" applyAlignment="1">
      <alignment horizontal="center"/>
    </xf>
    <xf numFmtId="0" fontId="31" fillId="0" borderId="0" xfId="0" applyFont="1" applyAlignment="1">
      <alignment horizontal="center"/>
    </xf>
    <xf numFmtId="0" fontId="9" fillId="0" borderId="0" xfId="0" applyFont="1" applyAlignment="1">
      <alignment horizontal="left" vertical="top" wrapText="1"/>
    </xf>
    <xf numFmtId="0" fontId="9" fillId="0" borderId="1" xfId="2826" applyFont="1" applyBorder="1" applyAlignment="1">
      <alignment horizontal="center" vertical="top" wrapText="1"/>
    </xf>
    <xf numFmtId="0" fontId="9" fillId="0" borderId="1" xfId="1685" applyFont="1" applyBorder="1" applyAlignment="1">
      <alignment horizontal="center" vertical="top" wrapText="1"/>
    </xf>
    <xf numFmtId="0" fontId="9" fillId="0" borderId="1" xfId="4781" applyFont="1" applyBorder="1" applyAlignment="1">
      <alignment horizontal="center" wrapText="1"/>
    </xf>
    <xf numFmtId="0" fontId="9" fillId="0" borderId="1" xfId="4781" applyFont="1" applyBorder="1" applyAlignment="1">
      <alignment horizontal="center" vertical="top" wrapText="1"/>
    </xf>
    <xf numFmtId="0" fontId="9" fillId="0" borderId="1" xfId="4781" applyFont="1" applyBorder="1" applyAlignment="1">
      <alignment horizontal="justify" vertical="top" wrapText="1"/>
    </xf>
    <xf numFmtId="0" fontId="9" fillId="0" borderId="0" xfId="4437" applyFont="1"/>
    <xf numFmtId="0" fontId="9" fillId="0" borderId="1" xfId="4437" applyFont="1" applyBorder="1" applyAlignment="1">
      <alignment horizontal="right" vertical="top" wrapText="1"/>
    </xf>
    <xf numFmtId="0" fontId="9" fillId="0" borderId="1" xfId="2826" applyFont="1" applyBorder="1" applyAlignment="1">
      <alignment horizontal="justify" vertical="top" wrapText="1"/>
    </xf>
    <xf numFmtId="49" fontId="9" fillId="0" borderId="1" xfId="4437" applyNumberFormat="1" applyFont="1" applyBorder="1" applyAlignment="1">
      <alignment horizontal="center" vertical="top"/>
    </xf>
    <xf numFmtId="2" fontId="9" fillId="0" borderId="1" xfId="4437" applyNumberFormat="1" applyFont="1" applyBorder="1" applyAlignment="1">
      <alignment horizontal="center"/>
    </xf>
    <xf numFmtId="0" fontId="9" fillId="0" borderId="1" xfId="4437" applyFont="1" applyBorder="1" applyAlignment="1">
      <alignment horizontal="center" vertical="top"/>
    </xf>
    <xf numFmtId="0" fontId="9" fillId="0" borderId="1" xfId="1685" applyFont="1" applyBorder="1" applyAlignment="1">
      <alignment horizontal="justify" vertical="top" wrapText="1"/>
    </xf>
    <xf numFmtId="0" fontId="9" fillId="0" borderId="1" xfId="4437" applyFont="1" applyBorder="1" applyAlignment="1">
      <alignment horizontal="center"/>
    </xf>
    <xf numFmtId="0" fontId="9" fillId="0" borderId="1" xfId="4437" applyFont="1" applyBorder="1" applyAlignment="1">
      <alignment horizontal="justify" vertical="top"/>
    </xf>
    <xf numFmtId="0" fontId="9" fillId="0" borderId="1" xfId="4437" applyFont="1" applyBorder="1" applyAlignment="1">
      <alignment horizontal="right"/>
    </xf>
    <xf numFmtId="0" fontId="9" fillId="0" borderId="1" xfId="4437" applyFont="1" applyBorder="1" applyAlignment="1">
      <alignment horizontal="left"/>
    </xf>
    <xf numFmtId="0" fontId="8" fillId="0" borderId="1" xfId="4437" applyFont="1" applyBorder="1" applyAlignment="1">
      <alignment horizontal="center" vertical="top"/>
    </xf>
    <xf numFmtId="0" fontId="9" fillId="0" borderId="1" xfId="2826" applyFont="1" applyBorder="1" applyAlignment="1">
      <alignment horizontal="left" vertical="top" wrapText="1"/>
    </xf>
    <xf numFmtId="169" fontId="9" fillId="0" borderId="1" xfId="4437" applyNumberFormat="1" applyFont="1" applyBorder="1" applyAlignment="1">
      <alignment horizontal="center" wrapText="1"/>
    </xf>
    <xf numFmtId="0" fontId="9" fillId="0" borderId="1" xfId="2826" applyFont="1" applyBorder="1" applyAlignment="1">
      <alignment horizontal="right" vertical="top" wrapText="1"/>
    </xf>
    <xf numFmtId="0" fontId="9" fillId="0" borderId="4" xfId="4437" applyFont="1" applyBorder="1"/>
    <xf numFmtId="0" fontId="8" fillId="0" borderId="3" xfId="0" applyFont="1" applyBorder="1" applyAlignment="1">
      <alignment horizontal="center" wrapText="1"/>
    </xf>
    <xf numFmtId="0" fontId="8" fillId="0" borderId="5" xfId="0" applyFont="1" applyBorder="1" applyAlignment="1">
      <alignment horizontal="center" wrapText="1"/>
    </xf>
    <xf numFmtId="0" fontId="8" fillId="0" borderId="13" xfId="0" applyFont="1" applyBorder="1" applyAlignment="1">
      <alignment horizontal="center" vertical="center" wrapText="1"/>
    </xf>
    <xf numFmtId="0" fontId="33" fillId="0" borderId="1" xfId="0" applyFont="1" applyBorder="1" applyAlignment="1">
      <alignment horizontal="center" vertical="top" wrapText="1"/>
    </xf>
    <xf numFmtId="0" fontId="33" fillId="0" borderId="1" xfId="0" applyFont="1" applyBorder="1" applyAlignment="1">
      <alignment horizontal="justify" vertical="top" wrapText="1"/>
    </xf>
    <xf numFmtId="0" fontId="32" fillId="0" borderId="1" xfId="0" applyFont="1" applyBorder="1" applyAlignment="1">
      <alignment horizontal="justify" vertical="top" wrapText="1"/>
    </xf>
    <xf numFmtId="2"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9" fillId="0" borderId="8" xfId="4437" applyFont="1" applyBorder="1" applyAlignment="1">
      <alignment horizontal="center" wrapText="1"/>
    </xf>
    <xf numFmtId="0" fontId="6" fillId="0" borderId="6" xfId="4437" applyBorder="1" applyAlignment="1">
      <alignment horizontal="center"/>
    </xf>
    <xf numFmtId="0" fontId="6" fillId="0" borderId="6" xfId="4437" applyBorder="1"/>
    <xf numFmtId="0" fontId="9" fillId="0" borderId="1" xfId="4781" applyFont="1" applyBorder="1" applyAlignment="1">
      <alignment horizontal="center"/>
    </xf>
    <xf numFmtId="0" fontId="8" fillId="0" borderId="1" xfId="4781" applyFont="1" applyBorder="1" applyAlignment="1">
      <alignment horizontal="center" vertical="top"/>
    </xf>
    <xf numFmtId="167" fontId="9" fillId="0" borderId="1" xfId="1685" applyNumberFormat="1" applyFont="1" applyBorder="1" applyAlignment="1">
      <alignment horizontal="center" vertical="top" wrapText="1"/>
    </xf>
    <xf numFmtId="0" fontId="10" fillId="0" borderId="1" xfId="4437" applyFont="1" applyBorder="1" applyAlignment="1">
      <alignment horizontal="center" vertical="top" wrapText="1"/>
    </xf>
    <xf numFmtId="168" fontId="9" fillId="0" borderId="1" xfId="4437" applyNumberFormat="1" applyFont="1" applyBorder="1" applyAlignment="1">
      <alignment horizontal="center"/>
    </xf>
    <xf numFmtId="0" fontId="8" fillId="0" borderId="1" xfId="4780" applyFont="1" applyBorder="1" applyAlignment="1">
      <alignment horizontal="center" vertical="top"/>
    </xf>
    <xf numFmtId="0" fontId="6" fillId="0" borderId="0" xfId="4437" applyAlignment="1">
      <alignment horizontal="center"/>
    </xf>
    <xf numFmtId="0" fontId="8" fillId="0" borderId="0" xfId="4437" applyFont="1" applyAlignment="1">
      <alignment horizontal="center" vertical="top"/>
    </xf>
    <xf numFmtId="0" fontId="8" fillId="0" borderId="3" xfId="4437" applyFont="1" applyBorder="1" applyAlignment="1">
      <alignment horizontal="center" vertical="top"/>
    </xf>
    <xf numFmtId="0" fontId="9" fillId="0" borderId="4" xfId="4437" applyFont="1" applyBorder="1" applyAlignment="1">
      <alignment horizontal="center" vertical="top"/>
    </xf>
    <xf numFmtId="0" fontId="6" fillId="0" borderId="5" xfId="4437" applyBorder="1" applyAlignment="1">
      <alignment horizontal="center"/>
    </xf>
    <xf numFmtId="0" fontId="6" fillId="0" borderId="2" xfId="4437" applyBorder="1"/>
    <xf numFmtId="2" fontId="8" fillId="0" borderId="2" xfId="4437" applyNumberFormat="1" applyFont="1" applyBorder="1" applyAlignment="1">
      <alignment horizontal="center"/>
    </xf>
    <xf numFmtId="0" fontId="9" fillId="0" borderId="6" xfId="4437" applyFont="1" applyBorder="1" applyAlignment="1">
      <alignment horizontal="center" vertical="top"/>
    </xf>
    <xf numFmtId="2" fontId="9" fillId="0" borderId="6" xfId="4437" applyNumberFormat="1" applyFont="1" applyBorder="1" applyAlignment="1">
      <alignment horizontal="center"/>
    </xf>
    <xf numFmtId="2" fontId="8" fillId="0" borderId="6" xfId="4437" applyNumberFormat="1" applyFont="1" applyBorder="1" applyAlignment="1">
      <alignment horizontal="center"/>
    </xf>
    <xf numFmtId="0" fontId="9" fillId="0" borderId="1" xfId="509" applyFont="1" applyBorder="1" applyAlignment="1">
      <alignment horizontal="center" wrapText="1"/>
    </xf>
    <xf numFmtId="0" fontId="9" fillId="0" borderId="0" xfId="1845" applyFont="1" applyAlignment="1">
      <alignment horizontal="center" vertical="top" wrapText="1"/>
    </xf>
    <xf numFmtId="0" fontId="26" fillId="0" borderId="0" xfId="0" applyFont="1" applyAlignment="1">
      <alignment horizontal="justify" vertical="top" wrapText="1"/>
    </xf>
    <xf numFmtId="2" fontId="9" fillId="0" borderId="0" xfId="1845" applyNumberFormat="1" applyFont="1" applyAlignment="1">
      <alignment horizontal="center" wrapText="1"/>
    </xf>
    <xf numFmtId="2" fontId="8" fillId="0" borderId="0" xfId="1845" applyNumberFormat="1" applyFont="1" applyAlignment="1">
      <alignment horizontal="center" wrapText="1"/>
    </xf>
    <xf numFmtId="0" fontId="9" fillId="0" borderId="6" xfId="1845" applyFont="1" applyBorder="1" applyAlignment="1">
      <alignment horizontal="center" vertical="top" wrapText="1"/>
    </xf>
    <xf numFmtId="0" fontId="26" fillId="0" borderId="6" xfId="0" applyFont="1" applyBorder="1" applyAlignment="1">
      <alignment horizontal="justify" vertical="top" wrapText="1"/>
    </xf>
    <xf numFmtId="0" fontId="8" fillId="0" borderId="6" xfId="1845" applyFont="1" applyBorder="1" applyAlignment="1">
      <alignment horizontal="center" wrapText="1"/>
    </xf>
    <xf numFmtId="0" fontId="9" fillId="0" borderId="6" xfId="1845" applyFont="1" applyBorder="1" applyAlignment="1">
      <alignment horizontal="center" wrapText="1"/>
    </xf>
    <xf numFmtId="0" fontId="35" fillId="0" borderId="0" xfId="0" applyFont="1" applyAlignment="1">
      <alignment wrapText="1"/>
    </xf>
    <xf numFmtId="0" fontId="34" fillId="0" borderId="1" xfId="0" applyFont="1" applyBorder="1" applyAlignment="1">
      <alignment horizontal="center" vertical="top" wrapText="1"/>
    </xf>
    <xf numFmtId="0" fontId="35" fillId="0" borderId="1" xfId="0" applyFont="1" applyBorder="1" applyAlignment="1">
      <alignment horizontal="center" vertical="top" wrapText="1"/>
    </xf>
    <xf numFmtId="0" fontId="35" fillId="0" borderId="1" xfId="0" applyFont="1" applyBorder="1" applyAlignment="1">
      <alignment horizontal="justify" vertical="top" wrapText="1"/>
    </xf>
    <xf numFmtId="0" fontId="35" fillId="0" borderId="1" xfId="0" applyFont="1" applyBorder="1" applyAlignment="1">
      <alignment horizontal="center" wrapText="1"/>
    </xf>
    <xf numFmtId="0" fontId="35" fillId="0" borderId="1" xfId="0" applyFont="1" applyBorder="1" applyAlignment="1">
      <alignment horizontal="right" vertical="top" wrapText="1"/>
    </xf>
    <xf numFmtId="2" fontId="35" fillId="0" borderId="1" xfId="0" applyNumberFormat="1" applyFont="1" applyBorder="1" applyAlignment="1">
      <alignment horizontal="center" wrapText="1"/>
    </xf>
    <xf numFmtId="0" fontId="34" fillId="0" borderId="1" xfId="0" applyFont="1" applyBorder="1" applyAlignment="1">
      <alignment horizontal="justify" vertical="top" wrapText="1"/>
    </xf>
    <xf numFmtId="0" fontId="37" fillId="0" borderId="1" xfId="0" applyFont="1" applyBorder="1" applyAlignment="1">
      <alignment horizontal="center" wrapText="1"/>
    </xf>
    <xf numFmtId="0" fontId="37" fillId="0" borderId="1" xfId="0" applyFont="1" applyBorder="1" applyAlignment="1">
      <alignment horizontal="justify" vertical="top" wrapText="1"/>
    </xf>
    <xf numFmtId="0" fontId="37" fillId="0" borderId="1" xfId="0" applyFont="1" applyBorder="1" applyAlignment="1">
      <alignment horizontal="center" vertical="top" wrapText="1"/>
    </xf>
    <xf numFmtId="0" fontId="34" fillId="0" borderId="1" xfId="0" applyFont="1" applyBorder="1" applyAlignment="1">
      <alignment horizontal="center" vertical="top"/>
    </xf>
    <xf numFmtId="2" fontId="35" fillId="0" borderId="1" xfId="0" applyNumberFormat="1" applyFont="1" applyBorder="1" applyAlignment="1">
      <alignment horizontal="center"/>
    </xf>
    <xf numFmtId="0" fontId="35" fillId="0" borderId="0" xfId="0" applyFont="1"/>
    <xf numFmtId="0" fontId="35" fillId="0" borderId="1" xfId="0" applyFont="1" applyBorder="1" applyAlignment="1">
      <alignment horizontal="justify" vertical="top"/>
    </xf>
    <xf numFmtId="0" fontId="34" fillId="0" borderId="0" xfId="0" applyFont="1"/>
    <xf numFmtId="0" fontId="34" fillId="0" borderId="0" xfId="0" applyFont="1" applyAlignment="1">
      <alignment horizontal="center" vertical="top" wrapText="1"/>
    </xf>
    <xf numFmtId="0" fontId="35" fillId="0" borderId="0" xfId="0" applyFont="1" applyAlignment="1">
      <alignment horizontal="center" vertical="top" wrapText="1"/>
    </xf>
    <xf numFmtId="0" fontId="35" fillId="0" borderId="0" xfId="0" applyFont="1" applyAlignment="1">
      <alignment horizontal="justify" vertical="top" wrapText="1"/>
    </xf>
    <xf numFmtId="2" fontId="35" fillId="0" borderId="0" xfId="0" applyNumberFormat="1" applyFont="1" applyAlignment="1">
      <alignment horizontal="center" wrapText="1"/>
    </xf>
    <xf numFmtId="0" fontId="35" fillId="0" borderId="0" xfId="0" applyFont="1" applyAlignment="1">
      <alignment horizontal="center" wrapText="1"/>
    </xf>
    <xf numFmtId="2" fontId="35" fillId="0" borderId="0" xfId="0" applyNumberFormat="1" applyFont="1" applyAlignment="1">
      <alignment horizontal="center"/>
    </xf>
    <xf numFmtId="0" fontId="34" fillId="0" borderId="3" xfId="0" applyFont="1" applyBorder="1" applyAlignment="1">
      <alignment horizontal="center" vertical="top" wrapText="1"/>
    </xf>
    <xf numFmtId="0" fontId="35" fillId="0" borderId="4" xfId="0" applyFont="1" applyBorder="1" applyAlignment="1">
      <alignment horizontal="center" vertical="top" wrapText="1"/>
    </xf>
    <xf numFmtId="0" fontId="35" fillId="0" borderId="4" xfId="0" applyFont="1" applyBorder="1" applyAlignment="1">
      <alignment horizontal="justify" vertical="top" wrapText="1"/>
    </xf>
    <xf numFmtId="2" fontId="34" fillId="0" borderId="5" xfId="0" applyNumberFormat="1" applyFont="1" applyBorder="1" applyAlignment="1">
      <alignment horizontal="center" wrapText="1"/>
    </xf>
    <xf numFmtId="2" fontId="34" fillId="0" borderId="2" xfId="0" applyNumberFormat="1" applyFont="1" applyBorder="1" applyAlignment="1">
      <alignment horizontal="center" wrapText="1"/>
    </xf>
    <xf numFmtId="2" fontId="35" fillId="0" borderId="5" xfId="0" applyNumberFormat="1" applyFont="1" applyBorder="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27"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9" fillId="0" borderId="1" xfId="0" applyFont="1" applyBorder="1" applyAlignment="1">
      <alignment horizontal="right" vertical="center" wrapText="1"/>
    </xf>
    <xf numFmtId="1" fontId="9" fillId="0" borderId="0" xfId="0" applyNumberFormat="1" applyFont="1" applyAlignment="1">
      <alignment horizontal="center"/>
    </xf>
    <xf numFmtId="0" fontId="9" fillId="0" borderId="0" xfId="0" applyFont="1" applyAlignment="1">
      <alignment horizontal="center" vertical="top"/>
    </xf>
    <xf numFmtId="0" fontId="31" fillId="0" borderId="0" xfId="0" applyFont="1" applyAlignment="1">
      <alignment horizontal="center" vertical="center" wrapText="1"/>
    </xf>
    <xf numFmtId="0" fontId="31" fillId="0" borderId="0" xfId="0" applyFont="1" applyAlignment="1">
      <alignment vertical="center" wrapText="1"/>
    </xf>
    <xf numFmtId="2" fontId="31" fillId="0" borderId="0" xfId="0" applyNumberFormat="1" applyFont="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right" vertical="top" wrapText="1"/>
    </xf>
    <xf numFmtId="1" fontId="9" fillId="0" borderId="4" xfId="0" applyNumberFormat="1" applyFont="1" applyBorder="1" applyAlignment="1">
      <alignment horizontal="center"/>
    </xf>
    <xf numFmtId="2" fontId="9" fillId="0" borderId="4" xfId="0" applyNumberFormat="1" applyFont="1" applyBorder="1" applyAlignment="1">
      <alignment horizontal="center"/>
    </xf>
    <xf numFmtId="0" fontId="9" fillId="0" borderId="5" xfId="0" applyFont="1" applyBorder="1" applyAlignment="1">
      <alignment horizontal="center"/>
    </xf>
    <xf numFmtId="2" fontId="8" fillId="0" borderId="4" xfId="0" applyNumberFormat="1" applyFont="1" applyBorder="1" applyAlignment="1">
      <alignment horizontal="center"/>
    </xf>
    <xf numFmtId="2" fontId="8" fillId="0" borderId="2" xfId="0" applyNumberFormat="1" applyFont="1" applyBorder="1" applyAlignment="1">
      <alignment horizontal="center"/>
    </xf>
    <xf numFmtId="0" fontId="9" fillId="0" borderId="17" xfId="0" applyFont="1" applyBorder="1" applyAlignment="1">
      <alignment horizontal="center" vertical="top" wrapText="1"/>
    </xf>
    <xf numFmtId="0" fontId="9" fillId="0" borderId="0" xfId="0" applyFont="1" applyAlignment="1">
      <alignment horizontal="right" vertical="top" wrapText="1"/>
    </xf>
    <xf numFmtId="0" fontId="9" fillId="0" borderId="18" xfId="0" applyFont="1" applyBorder="1" applyAlignment="1">
      <alignment horizontal="center"/>
    </xf>
    <xf numFmtId="2" fontId="9" fillId="0" borderId="19" xfId="0" applyNumberFormat="1" applyFont="1" applyBorder="1" applyAlignment="1">
      <alignment horizontal="center"/>
    </xf>
    <xf numFmtId="0" fontId="38" fillId="0" borderId="0" xfId="0" applyFont="1" applyAlignment="1">
      <alignment horizontal="center" readingOrder="1"/>
    </xf>
    <xf numFmtId="0" fontId="9" fillId="0" borderId="0" xfId="4107" applyFont="1" applyAlignment="1">
      <alignment horizontal="center"/>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wrapText="1"/>
    </xf>
    <xf numFmtId="2" fontId="8" fillId="0" borderId="1" xfId="4437" applyNumberFormat="1" applyFont="1" applyBorder="1" applyAlignment="1">
      <alignment horizontal="center" wrapText="1"/>
    </xf>
    <xf numFmtId="0" fontId="9" fillId="0" borderId="1" xfId="92" applyFont="1" applyBorder="1" applyAlignment="1">
      <alignment horizontal="center" vertical="top" wrapText="1"/>
    </xf>
    <xf numFmtId="0" fontId="9" fillId="0" borderId="1" xfId="92" applyFont="1" applyBorder="1" applyAlignment="1">
      <alignment horizontal="justify" vertical="top" wrapText="1"/>
    </xf>
    <xf numFmtId="2" fontId="9" fillId="0" borderId="1" xfId="92" applyNumberFormat="1" applyFont="1" applyBorder="1" applyAlignment="1">
      <alignment horizontal="center" wrapText="1"/>
    </xf>
    <xf numFmtId="0" fontId="6" fillId="0" borderId="1" xfId="92" applyBorder="1" applyAlignment="1">
      <alignment wrapText="1"/>
    </xf>
    <xf numFmtId="0" fontId="9" fillId="0" borderId="1" xfId="92" applyFont="1" applyBorder="1" applyAlignment="1">
      <alignment horizontal="right" vertical="top" wrapText="1"/>
    </xf>
    <xf numFmtId="0" fontId="6" fillId="0" borderId="1" xfId="4437" applyBorder="1"/>
    <xf numFmtId="0" fontId="8" fillId="0" borderId="2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8" fillId="0" borderId="21" xfId="0" applyFont="1" applyBorder="1" applyAlignment="1">
      <alignment horizontal="center" vertical="center" wrapText="1"/>
    </xf>
    <xf numFmtId="0" fontId="8" fillId="0" borderId="20" xfId="725" applyFont="1" applyBorder="1" applyAlignment="1">
      <alignment horizontal="center" vertical="center" wrapText="1"/>
    </xf>
    <xf numFmtId="0" fontId="8" fillId="0" borderId="7" xfId="725" applyFont="1" applyBorder="1" applyAlignment="1">
      <alignment horizontal="center" vertical="center" wrapText="1"/>
    </xf>
    <xf numFmtId="2" fontId="8" fillId="0" borderId="7" xfId="725" applyNumberFormat="1" applyFont="1" applyBorder="1" applyAlignment="1">
      <alignment horizontal="center" vertical="center" wrapText="1"/>
    </xf>
    <xf numFmtId="4" fontId="8" fillId="0" borderId="7" xfId="725" applyNumberFormat="1" applyFont="1" applyBorder="1" applyAlignment="1">
      <alignment horizontal="center" vertical="center"/>
    </xf>
    <xf numFmtId="2" fontId="8" fillId="0" borderId="21" xfId="725" applyNumberFormat="1" applyFont="1" applyBorder="1" applyAlignment="1">
      <alignment horizontal="center" vertical="center"/>
    </xf>
    <xf numFmtId="0" fontId="33" fillId="0" borderId="1" xfId="0" applyFont="1" applyBorder="1" applyAlignment="1">
      <alignment horizontal="justify"/>
    </xf>
    <xf numFmtId="0" fontId="8" fillId="0" borderId="0" xfId="0" applyFont="1" applyAlignment="1">
      <alignment horizontal="center" vertical="top" wrapText="1"/>
    </xf>
    <xf numFmtId="0" fontId="9" fillId="0" borderId="0" xfId="0" applyFont="1" applyAlignment="1">
      <alignment horizontal="right" vertical="center" wrapText="1"/>
    </xf>
    <xf numFmtId="2" fontId="8" fillId="0" borderId="0" xfId="0" applyNumberFormat="1" applyFont="1" applyAlignment="1">
      <alignment horizontal="center" vertical="center"/>
    </xf>
    <xf numFmtId="2" fontId="9" fillId="0" borderId="0" xfId="0" applyNumberFormat="1" applyFont="1" applyAlignment="1">
      <alignment horizontal="center" vertical="center"/>
    </xf>
    <xf numFmtId="2" fontId="8" fillId="0" borderId="13" xfId="0" applyNumberFormat="1" applyFont="1" applyBorder="1" applyAlignment="1">
      <alignment horizontal="center" vertical="center" wrapText="1"/>
    </xf>
    <xf numFmtId="0" fontId="34" fillId="0" borderId="3" xfId="0" applyFont="1" applyBorder="1" applyAlignment="1">
      <alignment horizontal="center" wrapText="1"/>
    </xf>
    <xf numFmtId="0" fontId="34" fillId="0" borderId="5" xfId="0" applyFont="1" applyBorder="1" applyAlignment="1">
      <alignment horizontal="center" wrapText="1"/>
    </xf>
    <xf numFmtId="0" fontId="8" fillId="0" borderId="3" xfId="4437" applyFont="1" applyBorder="1" applyAlignment="1">
      <alignment horizontal="center" wrapText="1"/>
    </xf>
    <xf numFmtId="0" fontId="8" fillId="0" borderId="5" xfId="4437" applyFont="1" applyBorder="1" applyAlignment="1">
      <alignment horizontal="center" wrapText="1"/>
    </xf>
    <xf numFmtId="0" fontId="6" fillId="0" borderId="0" xfId="4437" applyAlignment="1">
      <alignment wrapText="1"/>
    </xf>
    <xf numFmtId="0" fontId="8" fillId="0" borderId="4" xfId="4437" applyFont="1" applyBorder="1" applyAlignment="1">
      <alignment horizontal="center" wrapText="1"/>
    </xf>
    <xf numFmtId="2" fontId="8" fillId="0" borderId="6" xfId="0" applyNumberFormat="1" applyFont="1" applyBorder="1" applyAlignment="1">
      <alignment horizontal="center"/>
    </xf>
    <xf numFmtId="2" fontId="8" fillId="0" borderId="1" xfId="725" applyNumberFormat="1" applyFont="1" applyBorder="1" applyAlignment="1">
      <alignment horizontal="center" vertical="center" wrapText="1"/>
    </xf>
    <xf numFmtId="2" fontId="8" fillId="0" borderId="1" xfId="725" applyNumberFormat="1" applyFont="1" applyBorder="1" applyAlignment="1">
      <alignment horizontal="center" wrapText="1"/>
    </xf>
    <xf numFmtId="0" fontId="9" fillId="0" borderId="1" xfId="0" applyFont="1" applyBorder="1"/>
    <xf numFmtId="0" fontId="8" fillId="0" borderId="6" xfId="0" applyFont="1" applyBorder="1" applyAlignment="1">
      <alignment horizontal="center" vertical="top" wrapText="1"/>
    </xf>
    <xf numFmtId="0" fontId="9" fillId="0" borderId="6" xfId="0" applyFont="1" applyBorder="1" applyAlignment="1">
      <alignment horizontal="justify" vertical="top"/>
    </xf>
    <xf numFmtId="0" fontId="8" fillId="0" borderId="1" xfId="0" applyFont="1" applyBorder="1" applyAlignment="1">
      <alignment horizontal="center" wrapText="1"/>
    </xf>
    <xf numFmtId="0" fontId="6" fillId="0" borderId="1" xfId="4437" applyBorder="1" applyAlignment="1">
      <alignment wrapText="1"/>
    </xf>
    <xf numFmtId="0" fontId="0" fillId="0" borderId="1" xfId="0" applyBorder="1"/>
    <xf numFmtId="0" fontId="41" fillId="0" borderId="0" xfId="4437" applyFont="1"/>
    <xf numFmtId="0" fontId="42" fillId="15" borderId="2" xfId="4437" applyFont="1" applyFill="1" applyBorder="1" applyAlignment="1">
      <alignment horizontal="center" vertical="center" wrapText="1"/>
    </xf>
    <xf numFmtId="2" fontId="42" fillId="15" borderId="2" xfId="4437" applyNumberFormat="1" applyFont="1" applyFill="1" applyBorder="1" applyAlignment="1">
      <alignment horizontal="center" vertical="center" wrapText="1"/>
    </xf>
    <xf numFmtId="0" fontId="42" fillId="0" borderId="2" xfId="4437" applyFont="1" applyBorder="1" applyAlignment="1">
      <alignment horizontal="center" vertical="center" wrapText="1"/>
    </xf>
    <xf numFmtId="0" fontId="42" fillId="0" borderId="2" xfId="4437" applyFont="1" applyBorder="1" applyAlignment="1">
      <alignment horizontal="center" vertical="top" wrapText="1"/>
    </xf>
    <xf numFmtId="2" fontId="42" fillId="0" borderId="2" xfId="4437" applyNumberFormat="1" applyFont="1" applyBorder="1" applyAlignment="1">
      <alignment horizontal="center" vertical="center" wrapText="1"/>
    </xf>
    <xf numFmtId="0" fontId="43" fillId="0" borderId="0" xfId="0" applyFont="1" applyAlignment="1">
      <alignment vertical="top" wrapText="1"/>
    </xf>
    <xf numFmtId="2" fontId="42" fillId="0" borderId="2" xfId="4437" applyNumberFormat="1" applyFont="1" applyBorder="1" applyAlignment="1">
      <alignment horizontal="center" vertical="top" wrapText="1"/>
    </xf>
    <xf numFmtId="0" fontId="44" fillId="0" borderId="2" xfId="4437" applyFont="1" applyBorder="1" applyAlignment="1">
      <alignment horizontal="center" vertical="top" wrapText="1"/>
    </xf>
    <xf numFmtId="0" fontId="44" fillId="0" borderId="2" xfId="4437" applyFont="1" applyBorder="1" applyAlignment="1">
      <alignment horizontal="center"/>
    </xf>
    <xf numFmtId="0" fontId="44" fillId="0" borderId="2" xfId="4437" applyFont="1" applyBorder="1" applyAlignment="1">
      <alignment horizontal="justify" vertical="top" wrapText="1"/>
    </xf>
    <xf numFmtId="0" fontId="44" fillId="0" borderId="2" xfId="4437" applyFont="1" applyBorder="1" applyAlignment="1">
      <alignment horizontal="right" vertical="top"/>
    </xf>
    <xf numFmtId="1" fontId="44" fillId="0" borderId="2" xfId="4437" applyNumberFormat="1" applyFont="1" applyBorder="1" applyAlignment="1">
      <alignment horizontal="center"/>
    </xf>
    <xf numFmtId="2" fontId="44" fillId="0" borderId="2" xfId="4437" applyNumberFormat="1" applyFont="1" applyBorder="1" applyAlignment="1">
      <alignment horizontal="center"/>
    </xf>
    <xf numFmtId="2" fontId="44" fillId="0" borderId="2" xfId="0" applyNumberFormat="1" applyFont="1" applyBorder="1" applyAlignment="1">
      <alignment horizontal="center" wrapText="1"/>
    </xf>
    <xf numFmtId="0" fontId="44" fillId="0" borderId="2" xfId="4437" applyFont="1" applyBorder="1" applyAlignment="1">
      <alignment horizontal="center" wrapText="1"/>
    </xf>
    <xf numFmtId="1" fontId="42" fillId="0" borderId="24" xfId="4437" applyNumberFormat="1" applyFont="1" applyBorder="1" applyAlignment="1">
      <alignment horizontal="center" wrapText="1"/>
    </xf>
    <xf numFmtId="0" fontId="43" fillId="0" borderId="2" xfId="0" applyFont="1" applyBorder="1" applyAlignment="1">
      <alignment vertical="top" wrapText="1"/>
    </xf>
    <xf numFmtId="1" fontId="43" fillId="0" borderId="2" xfId="0" applyNumberFormat="1" applyFont="1" applyBorder="1" applyAlignment="1">
      <alignment vertical="top" wrapText="1"/>
    </xf>
    <xf numFmtId="170" fontId="43" fillId="0" borderId="2" xfId="9488" applyNumberFormat="1" applyFont="1" applyBorder="1" applyAlignment="1">
      <alignment horizontal="center" vertical="top" wrapText="1"/>
    </xf>
    <xf numFmtId="2" fontId="42" fillId="0" borderId="2" xfId="4437" applyNumberFormat="1" applyFont="1" applyBorder="1" applyAlignment="1">
      <alignment horizontal="center" wrapText="1"/>
    </xf>
    <xf numFmtId="0" fontId="43" fillId="0" borderId="15" xfId="0" applyFont="1" applyBorder="1" applyAlignment="1">
      <alignment vertical="top" wrapText="1"/>
    </xf>
    <xf numFmtId="170" fontId="43" fillId="0" borderId="15" xfId="9488" applyNumberFormat="1" applyFont="1" applyBorder="1" applyAlignment="1">
      <alignment vertical="top" wrapText="1"/>
    </xf>
    <xf numFmtId="1" fontId="42" fillId="0" borderId="15" xfId="4437" applyNumberFormat="1" applyFont="1" applyBorder="1" applyAlignment="1">
      <alignment horizontal="center" wrapText="1"/>
    </xf>
    <xf numFmtId="1" fontId="43" fillId="0" borderId="0" xfId="0" applyNumberFormat="1" applyFont="1" applyAlignment="1">
      <alignment vertical="top" wrapText="1"/>
    </xf>
    <xf numFmtId="170" fontId="44" fillId="0" borderId="2" xfId="9488" applyNumberFormat="1" applyFont="1" applyBorder="1" applyAlignment="1">
      <alignment horizontal="center"/>
    </xf>
    <xf numFmtId="0" fontId="44" fillId="0" borderId="2" xfId="4437" applyFont="1" applyBorder="1" applyAlignment="1">
      <alignment horizontal="right" vertical="top" wrapText="1"/>
    </xf>
    <xf numFmtId="1" fontId="42" fillId="0" borderId="2" xfId="4437" applyNumberFormat="1" applyFont="1" applyBorder="1" applyAlignment="1">
      <alignment horizontal="center" wrapText="1"/>
    </xf>
    <xf numFmtId="0" fontId="44" fillId="0" borderId="2" xfId="4437" applyFont="1" applyBorder="1" applyAlignment="1">
      <alignment horizontal="center" vertical="center" wrapText="1"/>
    </xf>
    <xf numFmtId="2" fontId="44" fillId="0" borderId="2" xfId="4437" applyNumberFormat="1" applyFont="1" applyBorder="1" applyAlignment="1">
      <alignment horizontal="center" vertical="center"/>
    </xf>
    <xf numFmtId="1" fontId="44" fillId="0" borderId="2" xfId="0" applyNumberFormat="1" applyFont="1" applyBorder="1" applyAlignment="1">
      <alignment horizontal="center" vertical="center" wrapText="1"/>
    </xf>
    <xf numFmtId="0" fontId="44" fillId="0" borderId="2" xfId="4437" applyFont="1" applyBorder="1" applyAlignment="1">
      <alignment horizontal="right" vertical="center" wrapText="1"/>
    </xf>
    <xf numFmtId="1" fontId="42" fillId="0" borderId="2" xfId="0" applyNumberFormat="1" applyFont="1" applyBorder="1" applyAlignment="1">
      <alignment horizontal="center" wrapText="1"/>
    </xf>
    <xf numFmtId="0" fontId="44" fillId="0" borderId="2" xfId="4437" applyFont="1" applyBorder="1" applyAlignment="1">
      <alignment horizontal="left" vertical="top"/>
    </xf>
    <xf numFmtId="1" fontId="44" fillId="0" borderId="2" xfId="0" applyNumberFormat="1" applyFont="1" applyBorder="1" applyAlignment="1">
      <alignment horizontal="center" wrapText="1"/>
    </xf>
    <xf numFmtId="0" fontId="44" fillId="0" borderId="2" xfId="4437" applyFont="1" applyBorder="1" applyAlignment="1">
      <alignment horizontal="center" vertical="top"/>
    </xf>
    <xf numFmtId="0" fontId="41" fillId="0" borderId="2" xfId="4437" applyFont="1" applyBorder="1"/>
    <xf numFmtId="170" fontId="41" fillId="0" borderId="2" xfId="9488" applyNumberFormat="1" applyFont="1" applyBorder="1"/>
    <xf numFmtId="1" fontId="42" fillId="0" borderId="2" xfId="4437" applyNumberFormat="1" applyFont="1" applyBorder="1" applyAlignment="1">
      <alignment horizontal="center"/>
    </xf>
    <xf numFmtId="0" fontId="42" fillId="0" borderId="2" xfId="4437" applyFont="1" applyBorder="1" applyAlignment="1">
      <alignment horizontal="center" vertical="center"/>
    </xf>
    <xf numFmtId="0" fontId="45" fillId="0" borderId="2" xfId="0" applyFont="1" applyBorder="1" applyAlignment="1">
      <alignment horizontal="left" vertical="center" wrapText="1"/>
    </xf>
    <xf numFmtId="1" fontId="44" fillId="0" borderId="2" xfId="4437" applyNumberFormat="1" applyFont="1" applyBorder="1" applyAlignment="1">
      <alignment horizontal="center" vertical="center"/>
    </xf>
    <xf numFmtId="1" fontId="42" fillId="0" borderId="2" xfId="4437" applyNumberFormat="1" applyFont="1" applyBorder="1" applyAlignment="1">
      <alignment horizontal="center" vertical="center"/>
    </xf>
    <xf numFmtId="170" fontId="44" fillId="0" borderId="2" xfId="9488" applyNumberFormat="1" applyFont="1" applyBorder="1" applyAlignment="1">
      <alignment horizontal="center" vertical="center"/>
    </xf>
    <xf numFmtId="0" fontId="44" fillId="0" borderId="2" xfId="4437" applyFont="1" applyBorder="1" applyAlignment="1">
      <alignment horizontal="center" vertical="center"/>
    </xf>
    <xf numFmtId="0" fontId="46" fillId="0" borderId="2" xfId="4437" applyFont="1" applyBorder="1" applyAlignment="1">
      <alignment horizontal="left" vertical="center" wrapText="1"/>
    </xf>
    <xf numFmtId="0" fontId="44" fillId="0" borderId="24" xfId="4437" applyFont="1" applyBorder="1" applyAlignment="1">
      <alignment horizontal="center" vertical="center"/>
    </xf>
    <xf numFmtId="2" fontId="44" fillId="0" borderId="0" xfId="4437" applyNumberFormat="1" applyFont="1" applyAlignment="1">
      <alignment horizontal="center" vertical="center"/>
    </xf>
    <xf numFmtId="2" fontId="44" fillId="0" borderId="2" xfId="4437" applyNumberFormat="1" applyFont="1" applyBorder="1" applyAlignment="1">
      <alignment horizontal="center" wrapText="1"/>
    </xf>
    <xf numFmtId="0" fontId="44" fillId="0" borderId="2" xfId="4437" applyFont="1" applyBorder="1" applyAlignment="1">
      <alignment horizontal="justify" vertical="center"/>
    </xf>
    <xf numFmtId="0" fontId="44" fillId="13" borderId="2" xfId="4437" applyFont="1" applyFill="1" applyBorder="1" applyAlignment="1">
      <alignment horizontal="center" wrapText="1"/>
    </xf>
    <xf numFmtId="2" fontId="44" fillId="13" borderId="2" xfId="4437" applyNumberFormat="1" applyFont="1" applyFill="1" applyBorder="1" applyAlignment="1">
      <alignment horizontal="center" wrapText="1"/>
    </xf>
    <xf numFmtId="2" fontId="41" fillId="13" borderId="2" xfId="4437" applyNumberFormat="1" applyFont="1" applyFill="1" applyBorder="1"/>
    <xf numFmtId="170" fontId="44" fillId="13" borderId="2" xfId="9488" applyNumberFormat="1" applyFont="1" applyFill="1" applyBorder="1" applyAlignment="1">
      <alignment horizontal="center" wrapText="1"/>
    </xf>
    <xf numFmtId="0" fontId="44" fillId="0" borderId="2" xfId="4437" applyFont="1" applyBorder="1" applyAlignment="1">
      <alignment horizontal="justify" vertical="top"/>
    </xf>
    <xf numFmtId="0" fontId="44" fillId="14" borderId="2" xfId="4437" applyFont="1" applyFill="1" applyBorder="1" applyAlignment="1">
      <alignment horizontal="justify" vertical="top"/>
    </xf>
    <xf numFmtId="0" fontId="47" fillId="0" borderId="2" xfId="4437" applyFont="1" applyBorder="1" applyAlignment="1">
      <alignment horizontal="center"/>
    </xf>
    <xf numFmtId="2" fontId="47" fillId="0" borderId="2" xfId="4437" applyNumberFormat="1" applyFont="1" applyBorder="1" applyAlignment="1">
      <alignment horizontal="center"/>
    </xf>
    <xf numFmtId="2" fontId="40" fillId="0" borderId="2" xfId="4437" applyNumberFormat="1" applyFont="1" applyBorder="1" applyAlignment="1">
      <alignment horizontal="center"/>
    </xf>
    <xf numFmtId="2" fontId="42" fillId="0" borderId="2" xfId="4437" applyNumberFormat="1" applyFont="1" applyBorder="1" applyAlignment="1">
      <alignment horizontal="center" vertical="center"/>
    </xf>
    <xf numFmtId="2" fontId="42" fillId="0" borderId="2" xfId="4437" applyNumberFormat="1" applyFont="1" applyBorder="1"/>
    <xf numFmtId="2" fontId="42" fillId="0" borderId="2" xfId="4437" applyNumberFormat="1" applyFont="1" applyBorder="1" applyAlignment="1">
      <alignment horizontal="center"/>
    </xf>
    <xf numFmtId="0" fontId="44" fillId="14" borderId="2" xfId="4437" applyFont="1" applyFill="1" applyBorder="1" applyAlignment="1">
      <alignment horizontal="justify" vertical="top" wrapText="1"/>
    </xf>
    <xf numFmtId="0" fontId="44" fillId="0" borderId="2" xfId="4437" applyFont="1" applyBorder="1" applyAlignment="1">
      <alignment horizontal="justify" vertical="center" wrapText="1"/>
    </xf>
    <xf numFmtId="0" fontId="44" fillId="14" borderId="2" xfId="4437" applyFont="1" applyFill="1" applyBorder="1" applyAlignment="1">
      <alignment horizontal="left" vertical="center" wrapText="1"/>
    </xf>
    <xf numFmtId="0" fontId="48" fillId="0" borderId="2" xfId="0" applyFont="1" applyBorder="1"/>
    <xf numFmtId="0" fontId="49" fillId="0" borderId="2" xfId="0" applyFont="1" applyBorder="1"/>
    <xf numFmtId="0" fontId="50" fillId="0" borderId="2" xfId="0" applyFont="1" applyBorder="1"/>
    <xf numFmtId="0" fontId="44" fillId="0" borderId="2" xfId="4437" applyFont="1" applyBorder="1" applyAlignment="1">
      <alignment horizontal="left" vertical="center" wrapText="1"/>
    </xf>
    <xf numFmtId="0" fontId="42" fillId="0" borderId="2" xfId="4437" applyFont="1" applyBorder="1" applyAlignment="1">
      <alignment horizontal="left" vertical="center" wrapText="1"/>
    </xf>
    <xf numFmtId="0" fontId="42" fillId="13" borderId="2" xfId="4437" applyFont="1" applyFill="1" applyBorder="1" applyAlignment="1">
      <alignment horizontal="center" vertical="center"/>
    </xf>
    <xf numFmtId="0" fontId="43" fillId="0" borderId="2" xfId="0" applyFont="1" applyBorder="1" applyAlignment="1">
      <alignment horizontal="left" vertical="center" wrapText="1"/>
    </xf>
    <xf numFmtId="0" fontId="44" fillId="0" borderId="15" xfId="4437" applyFont="1" applyBorder="1" applyAlignment="1">
      <alignment horizontal="center" vertical="center"/>
    </xf>
    <xf numFmtId="0" fontId="44" fillId="0" borderId="3" xfId="4437" applyFont="1" applyBorder="1" applyAlignment="1">
      <alignment horizontal="center" vertical="center"/>
    </xf>
    <xf numFmtId="0" fontId="44" fillId="0" borderId="5" xfId="4437" applyFont="1" applyBorder="1" applyAlignment="1">
      <alignment horizontal="center" vertical="center"/>
    </xf>
    <xf numFmtId="0" fontId="51" fillId="0" borderId="2" xfId="0" applyFont="1" applyBorder="1" applyAlignment="1">
      <alignment horizontal="justify" vertical="center"/>
    </xf>
    <xf numFmtId="4" fontId="44" fillId="0" borderId="2" xfId="0" applyNumberFormat="1" applyFont="1" applyBorder="1" applyAlignment="1">
      <alignment horizontal="center" vertical="center"/>
    </xf>
    <xf numFmtId="0" fontId="42" fillId="0" borderId="2" xfId="0" applyFont="1" applyBorder="1" applyAlignment="1">
      <alignment horizontal="right" vertical="center"/>
    </xf>
    <xf numFmtId="0" fontId="44" fillId="0" borderId="2" xfId="0" applyFont="1" applyBorder="1" applyAlignment="1">
      <alignment vertical="center"/>
    </xf>
    <xf numFmtId="43" fontId="42" fillId="0" borderId="2" xfId="9488" applyFont="1" applyBorder="1" applyAlignment="1">
      <alignment horizontal="center" vertical="center"/>
    </xf>
    <xf numFmtId="4" fontId="44" fillId="0" borderId="2" xfId="4437" applyNumberFormat="1" applyFont="1" applyBorder="1" applyAlignment="1">
      <alignment horizontal="center" vertical="center"/>
    </xf>
    <xf numFmtId="0" fontId="51" fillId="0" borderId="2" xfId="0" applyFont="1" applyBorder="1" applyAlignment="1">
      <alignment vertical="center"/>
    </xf>
    <xf numFmtId="0" fontId="51" fillId="0" borderId="2" xfId="0" applyFont="1" applyBorder="1" applyAlignment="1">
      <alignment horizontal="center" vertical="center"/>
    </xf>
    <xf numFmtId="0" fontId="42" fillId="0" borderId="2" xfId="0" applyFont="1" applyBorder="1" applyAlignment="1">
      <alignment horizontal="center" vertical="center"/>
    </xf>
    <xf numFmtId="0" fontId="52" fillId="0" borderId="2" xfId="0" applyFont="1" applyBorder="1" applyAlignment="1">
      <alignment vertical="center" wrapText="1"/>
    </xf>
    <xf numFmtId="1" fontId="43" fillId="0" borderId="2" xfId="0" applyNumberFormat="1" applyFont="1" applyBorder="1" applyAlignment="1">
      <alignment horizontal="left" vertical="center" wrapText="1"/>
    </xf>
    <xf numFmtId="0" fontId="44" fillId="0" borderId="2" xfId="4437" applyFont="1" applyBorder="1" applyAlignment="1">
      <alignment horizontal="left" vertical="center"/>
    </xf>
    <xf numFmtId="0" fontId="53" fillId="0" borderId="2" xfId="0" applyFont="1" applyBorder="1" applyAlignment="1">
      <alignment wrapText="1"/>
    </xf>
    <xf numFmtId="0" fontId="53" fillId="0" borderId="2" xfId="0" applyFont="1" applyBorder="1" applyAlignment="1">
      <alignment horizontal="left" vertical="center" wrapText="1"/>
    </xf>
    <xf numFmtId="1" fontId="44" fillId="0" borderId="2" xfId="4437" applyNumberFormat="1" applyFont="1" applyBorder="1" applyAlignment="1">
      <alignment horizontal="left" vertical="center"/>
    </xf>
    <xf numFmtId="0" fontId="55" fillId="16" borderId="2" xfId="0" applyFont="1" applyFill="1" applyBorder="1" applyAlignment="1">
      <alignment vertical="center" wrapText="1"/>
    </xf>
    <xf numFmtId="0" fontId="51" fillId="0" borderId="2" xfId="0" applyFont="1" applyBorder="1" applyAlignment="1">
      <alignment vertical="center" wrapText="1"/>
    </xf>
    <xf numFmtId="0" fontId="56" fillId="0" borderId="2" xfId="174" applyFont="1" applyBorder="1" applyAlignment="1">
      <alignment horizontal="justify" vertical="top" wrapText="1"/>
    </xf>
    <xf numFmtId="0" fontId="51" fillId="0" borderId="2" xfId="0" applyFont="1" applyBorder="1" applyAlignment="1">
      <alignment horizontal="center" vertical="center" wrapText="1"/>
    </xf>
    <xf numFmtId="0" fontId="56" fillId="0" borderId="2" xfId="1853" applyFont="1" applyBorder="1" applyAlignment="1">
      <alignment vertical="center" wrapText="1"/>
    </xf>
    <xf numFmtId="0" fontId="56" fillId="0" borderId="2" xfId="174" applyFont="1" applyBorder="1" applyAlignment="1">
      <alignment vertical="center" wrapText="1"/>
    </xf>
    <xf numFmtId="0" fontId="56" fillId="0" borderId="2" xfId="174" applyFont="1" applyBorder="1" applyAlignment="1">
      <alignment horizontal="center" vertical="center" wrapText="1"/>
    </xf>
    <xf numFmtId="0" fontId="45" fillId="0" borderId="2" xfId="0" applyFont="1" applyBorder="1" applyAlignment="1">
      <alignment vertical="center" wrapText="1"/>
    </xf>
    <xf numFmtId="0" fontId="57" fillId="0" borderId="2" xfId="0" applyFont="1" applyBorder="1" applyAlignment="1">
      <alignment vertical="center" wrapText="1"/>
    </xf>
    <xf numFmtId="0" fontId="57" fillId="0" borderId="2" xfId="0" applyFont="1" applyBorder="1" applyAlignment="1">
      <alignment horizontal="center" vertical="center" wrapText="1"/>
    </xf>
    <xf numFmtId="0" fontId="58" fillId="0" borderId="2" xfId="174" applyFont="1" applyBorder="1" applyAlignment="1">
      <alignment vertical="center" wrapText="1"/>
    </xf>
    <xf numFmtId="0" fontId="45" fillId="0" borderId="2" xfId="0" applyFont="1" applyBorder="1" applyAlignment="1">
      <alignment horizontal="center" vertical="center" wrapText="1"/>
    </xf>
    <xf numFmtId="0" fontId="58" fillId="0" borderId="2" xfId="174" applyFont="1" applyBorder="1" applyAlignment="1">
      <alignment horizontal="center" vertical="center" wrapText="1"/>
    </xf>
    <xf numFmtId="0" fontId="41" fillId="0" borderId="0" xfId="4437" applyFont="1" applyAlignment="1">
      <alignment vertical="top"/>
    </xf>
    <xf numFmtId="0" fontId="60" fillId="0" borderId="2" xfId="0" applyFont="1" applyBorder="1"/>
    <xf numFmtId="0" fontId="53" fillId="0" borderId="2" xfId="0" applyFont="1" applyBorder="1"/>
    <xf numFmtId="0" fontId="44" fillId="13" borderId="19" xfId="4437" applyFont="1" applyFill="1" applyBorder="1" applyAlignment="1">
      <alignment vertical="center"/>
    </xf>
    <xf numFmtId="0" fontId="49" fillId="0" borderId="2" xfId="0" applyFont="1" applyBorder="1" applyAlignment="1">
      <alignment wrapText="1"/>
    </xf>
    <xf numFmtId="170" fontId="44" fillId="0" borderId="2" xfId="9488" applyNumberFormat="1" applyFont="1" applyFill="1" applyBorder="1" applyAlignment="1">
      <alignment horizontal="center" vertical="center"/>
    </xf>
    <xf numFmtId="0" fontId="61" fillId="0" borderId="0" xfId="0" applyFont="1"/>
    <xf numFmtId="0" fontId="63" fillId="0" borderId="2" xfId="4437" applyFont="1" applyBorder="1" applyAlignment="1">
      <alignment horizontal="left" vertical="center" wrapText="1"/>
    </xf>
    <xf numFmtId="0" fontId="64" fillId="0" borderId="2" xfId="4437" applyFont="1" applyBorder="1" applyAlignment="1">
      <alignment horizontal="left" vertical="center" wrapText="1"/>
    </xf>
    <xf numFmtId="170" fontId="42" fillId="0" borderId="2" xfId="9488" applyNumberFormat="1" applyFont="1" applyFill="1" applyBorder="1" applyAlignment="1">
      <alignment horizontal="center" vertical="center"/>
    </xf>
    <xf numFmtId="0" fontId="41" fillId="0" borderId="2" xfId="4437" applyFont="1" applyBorder="1" applyAlignment="1">
      <alignment vertical="top"/>
    </xf>
    <xf numFmtId="171" fontId="42" fillId="0" borderId="2" xfId="4437" applyNumberFormat="1" applyFont="1" applyBorder="1"/>
    <xf numFmtId="164" fontId="42" fillId="0" borderId="2" xfId="4437" applyNumberFormat="1" applyFont="1" applyBorder="1"/>
    <xf numFmtId="0" fontId="59" fillId="0" borderId="3" xfId="4437" applyFont="1" applyBorder="1" applyAlignment="1">
      <alignment vertical="center"/>
    </xf>
    <xf numFmtId="0" fontId="59" fillId="0" borderId="4" xfId="4437" applyFont="1" applyBorder="1" applyAlignment="1">
      <alignment vertical="center"/>
    </xf>
    <xf numFmtId="0" fontId="34" fillId="0" borderId="3" xfId="0" applyFont="1" applyBorder="1" applyAlignment="1">
      <alignment horizontal="center" wrapText="1"/>
    </xf>
    <xf numFmtId="0" fontId="34" fillId="0" borderId="5" xfId="0" applyFont="1" applyBorder="1" applyAlignment="1">
      <alignment horizont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2" fontId="8" fillId="0" borderId="22" xfId="0"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2" fontId="8" fillId="0" borderId="10" xfId="0" applyNumberFormat="1" applyFont="1" applyBorder="1" applyAlignment="1">
      <alignment horizontal="center" vertical="center"/>
    </xf>
    <xf numFmtId="2" fontId="8" fillId="0" borderId="13" xfId="0" applyNumberFormat="1" applyFont="1" applyBorder="1" applyAlignment="1">
      <alignment horizontal="center" vertical="center"/>
    </xf>
    <xf numFmtId="2" fontId="8" fillId="0" borderId="11" xfId="0" applyNumberFormat="1" applyFont="1" applyBorder="1" applyAlignment="1">
      <alignment horizontal="center" vertical="center"/>
    </xf>
    <xf numFmtId="2" fontId="8" fillId="0" borderId="14" xfId="0" applyNumberFormat="1" applyFont="1" applyBorder="1" applyAlignment="1">
      <alignment horizontal="center" vertical="center"/>
    </xf>
    <xf numFmtId="0" fontId="8" fillId="0" borderId="3" xfId="4437" applyFont="1" applyBorder="1" applyAlignment="1">
      <alignment horizontal="center" wrapText="1"/>
    </xf>
    <xf numFmtId="0" fontId="8" fillId="0" borderId="5" xfId="4437" applyFont="1" applyBorder="1" applyAlignment="1">
      <alignment horizont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9" xfId="725" applyFont="1" applyBorder="1" applyAlignment="1">
      <alignment horizontal="center" vertical="center" wrapText="1"/>
    </xf>
    <xf numFmtId="0" fontId="8" fillId="0" borderId="12" xfId="725" applyFont="1" applyBorder="1" applyAlignment="1">
      <alignment horizontal="center" vertical="center" wrapText="1"/>
    </xf>
    <xf numFmtId="0" fontId="8" fillId="0" borderId="10" xfId="725" applyFont="1" applyBorder="1" applyAlignment="1">
      <alignment horizontal="center" vertical="center" wrapText="1"/>
    </xf>
    <xf numFmtId="0" fontId="8" fillId="0" borderId="13" xfId="725" applyFont="1" applyBorder="1" applyAlignment="1">
      <alignment horizontal="center" vertical="center" wrapText="1"/>
    </xf>
    <xf numFmtId="2" fontId="8" fillId="0" borderId="10" xfId="725" applyNumberFormat="1" applyFont="1" applyBorder="1" applyAlignment="1">
      <alignment horizontal="center" vertical="center" wrapText="1"/>
    </xf>
    <xf numFmtId="2" fontId="8" fillId="0" borderId="13" xfId="725" applyNumberFormat="1" applyFont="1" applyBorder="1" applyAlignment="1">
      <alignment horizontal="center" vertical="center" wrapText="1"/>
    </xf>
    <xf numFmtId="4" fontId="8" fillId="0" borderId="10" xfId="725" applyNumberFormat="1" applyFont="1" applyBorder="1" applyAlignment="1">
      <alignment horizontal="center" vertical="center"/>
    </xf>
    <xf numFmtId="4" fontId="8" fillId="0" borderId="13" xfId="725" applyNumberFormat="1" applyFont="1" applyBorder="1" applyAlignment="1">
      <alignment horizontal="center" vertical="center"/>
    </xf>
    <xf numFmtId="2" fontId="8" fillId="0" borderId="11" xfId="725" applyNumberFormat="1" applyFont="1" applyBorder="1" applyAlignment="1">
      <alignment horizontal="center" vertical="center"/>
    </xf>
    <xf numFmtId="2" fontId="8" fillId="0" borderId="14" xfId="725" applyNumberFormat="1" applyFont="1" applyBorder="1" applyAlignment="1">
      <alignment horizontal="center" vertical="center"/>
    </xf>
    <xf numFmtId="0" fontId="8" fillId="0" borderId="3" xfId="0" applyFont="1" applyBorder="1" applyAlignment="1">
      <alignment horizontal="center" wrapText="1"/>
    </xf>
    <xf numFmtId="0" fontId="8" fillId="0" borderId="5"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0" xfId="4437" applyAlignment="1">
      <alignment wrapText="1"/>
    </xf>
    <xf numFmtId="0" fontId="10" fillId="0" borderId="3" xfId="4437" applyFont="1" applyBorder="1" applyAlignment="1">
      <alignment horizontal="center" wrapText="1"/>
    </xf>
    <xf numFmtId="0" fontId="10" fillId="0" borderId="4" xfId="4437" applyFont="1" applyBorder="1" applyAlignment="1">
      <alignment horizontal="center" wrapText="1"/>
    </xf>
    <xf numFmtId="0" fontId="10" fillId="0" borderId="5" xfId="4437" applyFont="1" applyBorder="1" applyAlignment="1">
      <alignment horizontal="center" wrapText="1"/>
    </xf>
    <xf numFmtId="0" fontId="8" fillId="0" borderId="10" xfId="4437" applyFont="1" applyBorder="1" applyAlignment="1">
      <alignment horizontal="center" vertical="center" wrapText="1"/>
    </xf>
    <xf numFmtId="0" fontId="8" fillId="0" borderId="13" xfId="4437" applyFont="1" applyBorder="1" applyAlignment="1">
      <alignment horizontal="center" vertical="center" wrapText="1"/>
    </xf>
    <xf numFmtId="0" fontId="8" fillId="0" borderId="10" xfId="4437" applyFont="1" applyBorder="1" applyAlignment="1">
      <alignment vertical="center" wrapText="1"/>
    </xf>
    <xf numFmtId="0" fontId="8" fillId="0" borderId="13" xfId="4437" applyFont="1" applyBorder="1" applyAlignment="1">
      <alignment vertical="center" wrapText="1"/>
    </xf>
    <xf numFmtId="0" fontId="8" fillId="0" borderId="11" xfId="4437" applyFont="1" applyBorder="1" applyAlignment="1">
      <alignment horizontal="center" vertical="center" wrapText="1"/>
    </xf>
    <xf numFmtId="0" fontId="8" fillId="0" borderId="14" xfId="4437" applyFont="1" applyBorder="1" applyAlignment="1">
      <alignment horizontal="center" vertical="center" wrapText="1"/>
    </xf>
    <xf numFmtId="0" fontId="8" fillId="0" borderId="4" xfId="4437" applyFont="1" applyBorder="1" applyAlignment="1">
      <alignment horizontal="center" wrapText="1"/>
    </xf>
    <xf numFmtId="0" fontId="8" fillId="0" borderId="3" xfId="4437" applyFont="1" applyBorder="1" applyAlignment="1">
      <alignment horizontal="center" vertical="center" wrapText="1"/>
    </xf>
    <xf numFmtId="0" fontId="8" fillId="0" borderId="4" xfId="4437" applyFont="1" applyBorder="1" applyAlignment="1">
      <alignment horizontal="center" vertical="center" wrapText="1"/>
    </xf>
    <xf numFmtId="0" fontId="8" fillId="0" borderId="5" xfId="4437" applyFont="1" applyBorder="1" applyAlignment="1">
      <alignment horizontal="center" vertical="center" wrapText="1"/>
    </xf>
    <xf numFmtId="0" fontId="8" fillId="0" borderId="2" xfId="4437" applyFont="1" applyBorder="1" applyAlignment="1">
      <alignment horizontal="center" vertical="center" wrapText="1"/>
    </xf>
    <xf numFmtId="2" fontId="8" fillId="0" borderId="2" xfId="4437" applyNumberFormat="1" applyFont="1" applyBorder="1" applyAlignment="1">
      <alignment horizontal="center" vertical="center" wrapText="1"/>
    </xf>
    <xf numFmtId="2" fontId="8" fillId="0" borderId="1" xfId="0" applyNumberFormat="1" applyFont="1" applyBorder="1" applyAlignment="1">
      <alignment horizontal="center" vertical="center"/>
    </xf>
    <xf numFmtId="0" fontId="8" fillId="0" borderId="10" xfId="0" applyFont="1" applyBorder="1" applyAlignment="1">
      <alignment horizontal="center" vertical="center"/>
    </xf>
    <xf numFmtId="2" fontId="8" fillId="0" borderId="10"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8" fillId="0" borderId="1" xfId="0" applyNumberFormat="1" applyFont="1" applyBorder="1" applyAlignment="1">
      <alignment horizontal="center" wrapText="1"/>
    </xf>
    <xf numFmtId="2" fontId="42" fillId="15" borderId="2" xfId="4437" applyNumberFormat="1" applyFont="1" applyFill="1" applyBorder="1" applyAlignment="1">
      <alignment horizontal="center" vertical="center" wrapText="1"/>
    </xf>
    <xf numFmtId="0" fontId="42" fillId="15" borderId="2" xfId="4437" applyFont="1" applyFill="1" applyBorder="1" applyAlignment="1">
      <alignment horizontal="center" vertical="center" wrapText="1"/>
    </xf>
    <xf numFmtId="0" fontId="42" fillId="15" borderId="2" xfId="4437" applyFont="1" applyFill="1" applyBorder="1" applyAlignment="1">
      <alignment horizontal="center" vertical="top" wrapText="1"/>
    </xf>
    <xf numFmtId="0" fontId="42" fillId="15" borderId="2" xfId="4437" applyFont="1" applyFill="1" applyBorder="1" applyAlignment="1">
      <alignment horizontal="center" vertical="center"/>
    </xf>
    <xf numFmtId="0" fontId="42" fillId="15" borderId="24" xfId="4437" applyFont="1" applyFill="1" applyBorder="1" applyAlignment="1">
      <alignment horizontal="center" vertical="top" wrapText="1"/>
    </xf>
    <xf numFmtId="0" fontId="42" fillId="15" borderId="15" xfId="4437" applyFont="1" applyFill="1" applyBorder="1" applyAlignment="1">
      <alignment horizontal="center" vertical="top" wrapText="1"/>
    </xf>
    <xf numFmtId="0" fontId="44" fillId="13" borderId="24" xfId="4437" applyFont="1" applyFill="1" applyBorder="1" applyAlignment="1">
      <alignment horizontal="center" vertical="center"/>
    </xf>
    <xf numFmtId="0" fontId="44" fillId="13" borderId="19" xfId="4437" applyFont="1" applyFill="1" applyBorder="1" applyAlignment="1">
      <alignment horizontal="center" vertical="center"/>
    </xf>
    <xf numFmtId="0" fontId="40" fillId="17" borderId="2" xfId="4437" applyFont="1" applyFill="1" applyBorder="1" applyAlignment="1">
      <alignment horizontal="center" vertical="center" wrapText="1"/>
    </xf>
    <xf numFmtId="0" fontId="40" fillId="18" borderId="2" xfId="0" applyFont="1" applyFill="1" applyBorder="1" applyAlignment="1">
      <alignment horizontal="center" wrapText="1"/>
    </xf>
    <xf numFmtId="2" fontId="42" fillId="0" borderId="2" xfId="4437" applyNumberFormat="1" applyFont="1" applyBorder="1" applyAlignment="1">
      <alignment horizontal="center" wrapText="1"/>
    </xf>
    <xf numFmtId="2" fontId="42" fillId="0" borderId="3" xfId="4437" applyNumberFormat="1" applyFont="1" applyBorder="1" applyAlignment="1">
      <alignment horizontal="center" wrapText="1"/>
    </xf>
    <xf numFmtId="2" fontId="42" fillId="0" borderId="5" xfId="4437" applyNumberFormat="1" applyFont="1" applyBorder="1" applyAlignment="1">
      <alignment horizontal="center" wrapText="1"/>
    </xf>
    <xf numFmtId="0" fontId="42" fillId="0" borderId="24" xfId="4437" applyFont="1" applyBorder="1" applyAlignment="1">
      <alignment horizontal="center" vertical="center" wrapText="1"/>
    </xf>
    <xf numFmtId="0" fontId="42" fillId="0" borderId="19" xfId="4437" applyFont="1" applyBorder="1" applyAlignment="1">
      <alignment horizontal="center" vertical="center" wrapText="1"/>
    </xf>
    <xf numFmtId="0" fontId="42" fillId="0" borderId="15" xfId="4437" applyFont="1" applyBorder="1" applyAlignment="1">
      <alignment horizontal="center" vertical="center" wrapText="1"/>
    </xf>
    <xf numFmtId="0" fontId="42" fillId="0" borderId="24" xfId="4437" applyFont="1" applyBorder="1" applyAlignment="1">
      <alignment horizontal="center" vertical="center"/>
    </xf>
    <xf numFmtId="0" fontId="42" fillId="0" borderId="19" xfId="4437" applyFont="1" applyBorder="1" applyAlignment="1">
      <alignment horizontal="center" vertical="center"/>
    </xf>
    <xf numFmtId="0" fontId="44" fillId="0" borderId="24" xfId="4437" applyFont="1" applyBorder="1" applyAlignment="1">
      <alignment horizontal="center" vertical="center"/>
    </xf>
    <xf numFmtId="0" fontId="44" fillId="0" borderId="19" xfId="4437" applyFont="1" applyBorder="1" applyAlignment="1">
      <alignment horizontal="center" vertical="center"/>
    </xf>
    <xf numFmtId="0" fontId="44" fillId="0" borderId="15" xfId="4437" applyFont="1" applyBorder="1" applyAlignment="1">
      <alignment horizontal="center" vertical="center"/>
    </xf>
    <xf numFmtId="0" fontId="42" fillId="0" borderId="15" xfId="4437" applyFont="1" applyBorder="1" applyAlignment="1">
      <alignment horizontal="center" vertical="center"/>
    </xf>
    <xf numFmtId="0" fontId="42" fillId="0" borderId="3" xfId="4437" applyFont="1" applyBorder="1" applyAlignment="1">
      <alignment horizontal="center"/>
    </xf>
    <xf numFmtId="0" fontId="42" fillId="0" borderId="4" xfId="4437" applyFont="1" applyBorder="1" applyAlignment="1">
      <alignment horizontal="center"/>
    </xf>
    <xf numFmtId="0" fontId="42" fillId="0" borderId="5" xfId="4437" applyFont="1" applyBorder="1" applyAlignment="1">
      <alignment horizontal="center"/>
    </xf>
    <xf numFmtId="0" fontId="64" fillId="0" borderId="3" xfId="4437" applyFont="1" applyBorder="1" applyAlignment="1">
      <alignment horizontal="center" vertical="center"/>
    </xf>
    <xf numFmtId="0" fontId="64" fillId="0" borderId="4" xfId="4437" applyFont="1" applyBorder="1" applyAlignment="1">
      <alignment horizontal="center" vertical="center"/>
    </xf>
    <xf numFmtId="0" fontId="64" fillId="0" borderId="5" xfId="4437" applyFont="1" applyBorder="1" applyAlignment="1">
      <alignment horizontal="center" vertical="center"/>
    </xf>
  </cellXfs>
  <cellStyles count="9489">
    <cellStyle name="Accent1 - 20%" xfId="1" xr:uid="{00000000-0005-0000-0000-000000000000}"/>
    <cellStyle name="Accent1 - 40%" xfId="2" xr:uid="{00000000-0005-0000-0000-000001000000}"/>
    <cellStyle name="Accent1 - 60%" xfId="3" xr:uid="{00000000-0005-0000-0000-000002000000}"/>
    <cellStyle name="Accent2 - 20%" xfId="4" xr:uid="{00000000-0005-0000-0000-000003000000}"/>
    <cellStyle name="Accent2 - 40%" xfId="5" xr:uid="{00000000-0005-0000-0000-000004000000}"/>
    <cellStyle name="Accent2 - 60%" xfId="6" xr:uid="{00000000-0005-0000-0000-000005000000}"/>
    <cellStyle name="Accent3 - 20%" xfId="7" xr:uid="{00000000-0005-0000-0000-000006000000}"/>
    <cellStyle name="Accent3 - 40%" xfId="8" xr:uid="{00000000-0005-0000-0000-000007000000}"/>
    <cellStyle name="Accent3 - 60%" xfId="9" xr:uid="{00000000-0005-0000-0000-000008000000}"/>
    <cellStyle name="Accent4 - 20%" xfId="10" xr:uid="{00000000-0005-0000-0000-000009000000}"/>
    <cellStyle name="Accent4 - 40%" xfId="11" xr:uid="{00000000-0005-0000-0000-00000A000000}"/>
    <cellStyle name="Accent4 - 60%" xfId="12" xr:uid="{00000000-0005-0000-0000-00000B000000}"/>
    <cellStyle name="Accent5 - 20%" xfId="13" xr:uid="{00000000-0005-0000-0000-00000C000000}"/>
    <cellStyle name="Accent5 - 40%" xfId="14" xr:uid="{00000000-0005-0000-0000-00000D000000}"/>
    <cellStyle name="Accent5 - 60%" xfId="15" xr:uid="{00000000-0005-0000-0000-00000E000000}"/>
    <cellStyle name="Accent6 - 20%" xfId="16" xr:uid="{00000000-0005-0000-0000-00000F000000}"/>
    <cellStyle name="Accent6 - 40%" xfId="17" xr:uid="{00000000-0005-0000-0000-000010000000}"/>
    <cellStyle name="Accent6 - 60%" xfId="18" xr:uid="{00000000-0005-0000-0000-000011000000}"/>
    <cellStyle name="Comma" xfId="9488" builtinId="3"/>
    <cellStyle name="Comma 10" xfId="5098" xr:uid="{00000000-0005-0000-0000-000013000000}"/>
    <cellStyle name="Comma 10 10" xfId="5099" xr:uid="{00000000-0005-0000-0000-000014000000}"/>
    <cellStyle name="Comma 10 11" xfId="5100" xr:uid="{00000000-0005-0000-0000-000015000000}"/>
    <cellStyle name="Comma 10 12" xfId="5101" xr:uid="{00000000-0005-0000-0000-000016000000}"/>
    <cellStyle name="Comma 10 13" xfId="5102" xr:uid="{00000000-0005-0000-0000-000017000000}"/>
    <cellStyle name="Comma 10 14" xfId="5103" xr:uid="{00000000-0005-0000-0000-000018000000}"/>
    <cellStyle name="Comma 10 15" xfId="5104" xr:uid="{00000000-0005-0000-0000-000019000000}"/>
    <cellStyle name="Comma 10 16" xfId="5105" xr:uid="{00000000-0005-0000-0000-00001A000000}"/>
    <cellStyle name="Comma 10 17" xfId="5106" xr:uid="{00000000-0005-0000-0000-00001B000000}"/>
    <cellStyle name="Comma 10 18" xfId="5107" xr:uid="{00000000-0005-0000-0000-00001C000000}"/>
    <cellStyle name="Comma 10 19" xfId="5108" xr:uid="{00000000-0005-0000-0000-00001D000000}"/>
    <cellStyle name="Comma 10 2" xfId="19" xr:uid="{00000000-0005-0000-0000-00001E000000}"/>
    <cellStyle name="Comma 10 20" xfId="5109" xr:uid="{00000000-0005-0000-0000-00001F000000}"/>
    <cellStyle name="Comma 10 21" xfId="5110" xr:uid="{00000000-0005-0000-0000-000020000000}"/>
    <cellStyle name="Comma 10 22" xfId="5111" xr:uid="{00000000-0005-0000-0000-000021000000}"/>
    <cellStyle name="Comma 10 23" xfId="5112" xr:uid="{00000000-0005-0000-0000-000022000000}"/>
    <cellStyle name="Comma 10 24" xfId="5113" xr:uid="{00000000-0005-0000-0000-000023000000}"/>
    <cellStyle name="Comma 10 25" xfId="5114" xr:uid="{00000000-0005-0000-0000-000024000000}"/>
    <cellStyle name="Comma 10 26" xfId="5115" xr:uid="{00000000-0005-0000-0000-000025000000}"/>
    <cellStyle name="Comma 10 27" xfId="5116" xr:uid="{00000000-0005-0000-0000-000026000000}"/>
    <cellStyle name="Comma 10 28" xfId="5117" xr:uid="{00000000-0005-0000-0000-000027000000}"/>
    <cellStyle name="Comma 10 29" xfId="5118" xr:uid="{00000000-0005-0000-0000-000028000000}"/>
    <cellStyle name="Comma 10 3" xfId="20" xr:uid="{00000000-0005-0000-0000-000029000000}"/>
    <cellStyle name="Comma 10 4" xfId="21" xr:uid="{00000000-0005-0000-0000-00002A000000}"/>
    <cellStyle name="Comma 10 5" xfId="22" xr:uid="{00000000-0005-0000-0000-00002B000000}"/>
    <cellStyle name="Comma 10 6" xfId="5119" xr:uid="{00000000-0005-0000-0000-00002C000000}"/>
    <cellStyle name="Comma 10 7" xfId="5120" xr:uid="{00000000-0005-0000-0000-00002D000000}"/>
    <cellStyle name="Comma 10 8" xfId="5121" xr:uid="{00000000-0005-0000-0000-00002E000000}"/>
    <cellStyle name="Comma 10 9" xfId="5122" xr:uid="{00000000-0005-0000-0000-00002F000000}"/>
    <cellStyle name="Comma 2" xfId="5093" xr:uid="{00000000-0005-0000-0000-000030000000}"/>
    <cellStyle name="Comma 2 10" xfId="23" xr:uid="{00000000-0005-0000-0000-000031000000}"/>
    <cellStyle name="Comma 2 11" xfId="24" xr:uid="{00000000-0005-0000-0000-000032000000}"/>
    <cellStyle name="Comma 2 12" xfId="25" xr:uid="{00000000-0005-0000-0000-000033000000}"/>
    <cellStyle name="Comma 2 13" xfId="26" xr:uid="{00000000-0005-0000-0000-000034000000}"/>
    <cellStyle name="Comma 2 14" xfId="27" xr:uid="{00000000-0005-0000-0000-000035000000}"/>
    <cellStyle name="Comma 2 15" xfId="28" xr:uid="{00000000-0005-0000-0000-000036000000}"/>
    <cellStyle name="Comma 2 16" xfId="29" xr:uid="{00000000-0005-0000-0000-000037000000}"/>
    <cellStyle name="Comma 2 17" xfId="30" xr:uid="{00000000-0005-0000-0000-000038000000}"/>
    <cellStyle name="Comma 2 18" xfId="31" xr:uid="{00000000-0005-0000-0000-000039000000}"/>
    <cellStyle name="Comma 2 19" xfId="32" xr:uid="{00000000-0005-0000-0000-00003A000000}"/>
    <cellStyle name="Comma 2 2" xfId="33" xr:uid="{00000000-0005-0000-0000-00003B000000}"/>
    <cellStyle name="Comma 2 2 2" xfId="34" xr:uid="{00000000-0005-0000-0000-00003C000000}"/>
    <cellStyle name="Comma 2 2 2 2" xfId="35" xr:uid="{00000000-0005-0000-0000-00003D000000}"/>
    <cellStyle name="Comma 2 2 2 2 2" xfId="36" xr:uid="{00000000-0005-0000-0000-00003E000000}"/>
    <cellStyle name="Comma 2 2 3" xfId="37" xr:uid="{00000000-0005-0000-0000-00003F000000}"/>
    <cellStyle name="Comma 2 20" xfId="38" xr:uid="{00000000-0005-0000-0000-000040000000}"/>
    <cellStyle name="Comma 2 21" xfId="39" xr:uid="{00000000-0005-0000-0000-000041000000}"/>
    <cellStyle name="Comma 2 22" xfId="40" xr:uid="{00000000-0005-0000-0000-000042000000}"/>
    <cellStyle name="Comma 2 23" xfId="41" xr:uid="{00000000-0005-0000-0000-000043000000}"/>
    <cellStyle name="Comma 2 24" xfId="42" xr:uid="{00000000-0005-0000-0000-000044000000}"/>
    <cellStyle name="Comma 2 25" xfId="43" xr:uid="{00000000-0005-0000-0000-000045000000}"/>
    <cellStyle name="Comma 2 26" xfId="44" xr:uid="{00000000-0005-0000-0000-000046000000}"/>
    <cellStyle name="Comma 2 27" xfId="45" xr:uid="{00000000-0005-0000-0000-000047000000}"/>
    <cellStyle name="Comma 2 28" xfId="46" xr:uid="{00000000-0005-0000-0000-000048000000}"/>
    <cellStyle name="Comma 2 29" xfId="47" xr:uid="{00000000-0005-0000-0000-000049000000}"/>
    <cellStyle name="Comma 2 3" xfId="48" xr:uid="{00000000-0005-0000-0000-00004A000000}"/>
    <cellStyle name="Comma 2 30" xfId="49" xr:uid="{00000000-0005-0000-0000-00004B000000}"/>
    <cellStyle name="Comma 2 31" xfId="50" xr:uid="{00000000-0005-0000-0000-00004C000000}"/>
    <cellStyle name="Comma 2 32" xfId="51" xr:uid="{00000000-0005-0000-0000-00004D000000}"/>
    <cellStyle name="Comma 2 33" xfId="52" xr:uid="{00000000-0005-0000-0000-00004E000000}"/>
    <cellStyle name="Comma 2 34" xfId="53" xr:uid="{00000000-0005-0000-0000-00004F000000}"/>
    <cellStyle name="Comma 2 35" xfId="54" xr:uid="{00000000-0005-0000-0000-000050000000}"/>
    <cellStyle name="Comma 2 36" xfId="55" xr:uid="{00000000-0005-0000-0000-000051000000}"/>
    <cellStyle name="Comma 2 37" xfId="56" xr:uid="{00000000-0005-0000-0000-000052000000}"/>
    <cellStyle name="Comma 2 38" xfId="57" xr:uid="{00000000-0005-0000-0000-000053000000}"/>
    <cellStyle name="Comma 2 39" xfId="58" xr:uid="{00000000-0005-0000-0000-000054000000}"/>
    <cellStyle name="Comma 2 4" xfId="59" xr:uid="{00000000-0005-0000-0000-000055000000}"/>
    <cellStyle name="Comma 2 40" xfId="60" xr:uid="{00000000-0005-0000-0000-000056000000}"/>
    <cellStyle name="Comma 2 41" xfId="61" xr:uid="{00000000-0005-0000-0000-000057000000}"/>
    <cellStyle name="Comma 2 42" xfId="62" xr:uid="{00000000-0005-0000-0000-000058000000}"/>
    <cellStyle name="Comma 2 43" xfId="63" xr:uid="{00000000-0005-0000-0000-000059000000}"/>
    <cellStyle name="Comma 2 44" xfId="64" xr:uid="{00000000-0005-0000-0000-00005A000000}"/>
    <cellStyle name="Comma 2 45" xfId="65" xr:uid="{00000000-0005-0000-0000-00005B000000}"/>
    <cellStyle name="Comma 2 46" xfId="66" xr:uid="{00000000-0005-0000-0000-00005C000000}"/>
    <cellStyle name="Comma 2 47" xfId="67" xr:uid="{00000000-0005-0000-0000-00005D000000}"/>
    <cellStyle name="Comma 2 48" xfId="68" xr:uid="{00000000-0005-0000-0000-00005E000000}"/>
    <cellStyle name="Comma 2 49" xfId="69" xr:uid="{00000000-0005-0000-0000-00005F000000}"/>
    <cellStyle name="Comma 2 5" xfId="70" xr:uid="{00000000-0005-0000-0000-000060000000}"/>
    <cellStyle name="Comma 2 50" xfId="71" xr:uid="{00000000-0005-0000-0000-000061000000}"/>
    <cellStyle name="Comma 2 51" xfId="72" xr:uid="{00000000-0005-0000-0000-000062000000}"/>
    <cellStyle name="Comma 2 6" xfId="73" xr:uid="{00000000-0005-0000-0000-000063000000}"/>
    <cellStyle name="Comma 2 7" xfId="74" xr:uid="{00000000-0005-0000-0000-000064000000}"/>
    <cellStyle name="Comma 2 8" xfId="75" xr:uid="{00000000-0005-0000-0000-000065000000}"/>
    <cellStyle name="Comma 2 9" xfId="76" xr:uid="{00000000-0005-0000-0000-000066000000}"/>
    <cellStyle name="Comma 3" xfId="5094" xr:uid="{00000000-0005-0000-0000-000067000000}"/>
    <cellStyle name="Comma 3 2" xfId="77" xr:uid="{00000000-0005-0000-0000-000068000000}"/>
    <cellStyle name="Comma 3 3" xfId="78" xr:uid="{00000000-0005-0000-0000-000069000000}"/>
    <cellStyle name="Comma 3 4" xfId="79" xr:uid="{00000000-0005-0000-0000-00006A000000}"/>
    <cellStyle name="Comma 3 5" xfId="80" xr:uid="{00000000-0005-0000-0000-00006B000000}"/>
    <cellStyle name="Comma 3 6" xfId="81" xr:uid="{00000000-0005-0000-0000-00006C000000}"/>
    <cellStyle name="Comma 4" xfId="5095" xr:uid="{00000000-0005-0000-0000-00006D000000}"/>
    <cellStyle name="Comma 4 2" xfId="82" xr:uid="{00000000-0005-0000-0000-00006E000000}"/>
    <cellStyle name="Comma 4 3" xfId="83" xr:uid="{00000000-0005-0000-0000-00006F000000}"/>
    <cellStyle name="Comma 4 4" xfId="84" xr:uid="{00000000-0005-0000-0000-000070000000}"/>
    <cellStyle name="Comma 4 5" xfId="85" xr:uid="{00000000-0005-0000-0000-000071000000}"/>
    <cellStyle name="Comma 5" xfId="5096" xr:uid="{00000000-0005-0000-0000-000072000000}"/>
    <cellStyle name="Comma 72" xfId="86" xr:uid="{00000000-0005-0000-0000-000073000000}"/>
    <cellStyle name="Comma 72 10" xfId="5123" xr:uid="{00000000-0005-0000-0000-000074000000}"/>
    <cellStyle name="Comma 72 11" xfId="5124" xr:uid="{00000000-0005-0000-0000-000075000000}"/>
    <cellStyle name="Comma 72 12" xfId="5125" xr:uid="{00000000-0005-0000-0000-000076000000}"/>
    <cellStyle name="Comma 72 13" xfId="5126" xr:uid="{00000000-0005-0000-0000-000077000000}"/>
    <cellStyle name="Comma 72 14" xfId="5127" xr:uid="{00000000-0005-0000-0000-000078000000}"/>
    <cellStyle name="Comma 72 15" xfId="5128" xr:uid="{00000000-0005-0000-0000-000079000000}"/>
    <cellStyle name="Comma 72 16" xfId="5129" xr:uid="{00000000-0005-0000-0000-00007A000000}"/>
    <cellStyle name="Comma 72 17" xfId="5130" xr:uid="{00000000-0005-0000-0000-00007B000000}"/>
    <cellStyle name="Comma 72 18" xfId="5131" xr:uid="{00000000-0005-0000-0000-00007C000000}"/>
    <cellStyle name="Comma 72 19" xfId="5132" xr:uid="{00000000-0005-0000-0000-00007D000000}"/>
    <cellStyle name="Comma 72 2" xfId="5133" xr:uid="{00000000-0005-0000-0000-00007E000000}"/>
    <cellStyle name="Comma 72 20" xfId="5134" xr:uid="{00000000-0005-0000-0000-00007F000000}"/>
    <cellStyle name="Comma 72 21" xfId="5135" xr:uid="{00000000-0005-0000-0000-000080000000}"/>
    <cellStyle name="Comma 72 22" xfId="5136" xr:uid="{00000000-0005-0000-0000-000081000000}"/>
    <cellStyle name="Comma 72 23" xfId="5137" xr:uid="{00000000-0005-0000-0000-000082000000}"/>
    <cellStyle name="Comma 72 24" xfId="5138" xr:uid="{00000000-0005-0000-0000-000083000000}"/>
    <cellStyle name="Comma 72 25" xfId="5139" xr:uid="{00000000-0005-0000-0000-000084000000}"/>
    <cellStyle name="Comma 72 26" xfId="5140" xr:uid="{00000000-0005-0000-0000-000085000000}"/>
    <cellStyle name="Comma 72 27" xfId="5141" xr:uid="{00000000-0005-0000-0000-000086000000}"/>
    <cellStyle name="Comma 72 28" xfId="5142" xr:uid="{00000000-0005-0000-0000-000087000000}"/>
    <cellStyle name="Comma 72 29" xfId="5143" xr:uid="{00000000-0005-0000-0000-000088000000}"/>
    <cellStyle name="Comma 72 3" xfId="5144" xr:uid="{00000000-0005-0000-0000-000089000000}"/>
    <cellStyle name="Comma 72 4" xfId="5145" xr:uid="{00000000-0005-0000-0000-00008A000000}"/>
    <cellStyle name="Comma 72 5" xfId="5146" xr:uid="{00000000-0005-0000-0000-00008B000000}"/>
    <cellStyle name="Comma 72 6" xfId="5147" xr:uid="{00000000-0005-0000-0000-00008C000000}"/>
    <cellStyle name="Comma 72 7" xfId="5148" xr:uid="{00000000-0005-0000-0000-00008D000000}"/>
    <cellStyle name="Comma 72 8" xfId="5149" xr:uid="{00000000-0005-0000-0000-00008E000000}"/>
    <cellStyle name="Comma 72 9" xfId="5150" xr:uid="{00000000-0005-0000-0000-00008F000000}"/>
    <cellStyle name="Emphasis 1" xfId="87" xr:uid="{00000000-0005-0000-0000-000090000000}"/>
    <cellStyle name="Emphasis 2" xfId="88" xr:uid="{00000000-0005-0000-0000-000091000000}"/>
    <cellStyle name="Emphasis 3" xfId="89" xr:uid="{00000000-0005-0000-0000-000092000000}"/>
    <cellStyle name="Excel Built-in Normal" xfId="90" xr:uid="{00000000-0005-0000-0000-000093000000}"/>
    <cellStyle name="Excel Built-in Normal 10" xfId="5151" xr:uid="{00000000-0005-0000-0000-000094000000}"/>
    <cellStyle name="Excel Built-in Normal 11" xfId="5152" xr:uid="{00000000-0005-0000-0000-000095000000}"/>
    <cellStyle name="Excel Built-in Normal 12" xfId="5153" xr:uid="{00000000-0005-0000-0000-000096000000}"/>
    <cellStyle name="Excel Built-in Normal 13" xfId="5154" xr:uid="{00000000-0005-0000-0000-000097000000}"/>
    <cellStyle name="Excel Built-in Normal 14" xfId="5155" xr:uid="{00000000-0005-0000-0000-000098000000}"/>
    <cellStyle name="Excel Built-in Normal 15" xfId="5156" xr:uid="{00000000-0005-0000-0000-000099000000}"/>
    <cellStyle name="Excel Built-in Normal 16" xfId="5157" xr:uid="{00000000-0005-0000-0000-00009A000000}"/>
    <cellStyle name="Excel Built-in Normal 17" xfId="5158" xr:uid="{00000000-0005-0000-0000-00009B000000}"/>
    <cellStyle name="Excel Built-in Normal 18" xfId="5159" xr:uid="{00000000-0005-0000-0000-00009C000000}"/>
    <cellStyle name="Excel Built-in Normal 19" xfId="5160" xr:uid="{00000000-0005-0000-0000-00009D000000}"/>
    <cellStyle name="Excel Built-in Normal 2" xfId="5161" xr:uid="{00000000-0005-0000-0000-00009E000000}"/>
    <cellStyle name="Excel Built-in Normal 20" xfId="5162" xr:uid="{00000000-0005-0000-0000-00009F000000}"/>
    <cellStyle name="Excel Built-in Normal 21" xfId="5163" xr:uid="{00000000-0005-0000-0000-0000A0000000}"/>
    <cellStyle name="Excel Built-in Normal 22" xfId="5164" xr:uid="{00000000-0005-0000-0000-0000A1000000}"/>
    <cellStyle name="Excel Built-in Normal 23" xfId="5165" xr:uid="{00000000-0005-0000-0000-0000A2000000}"/>
    <cellStyle name="Excel Built-in Normal 24" xfId="5166" xr:uid="{00000000-0005-0000-0000-0000A3000000}"/>
    <cellStyle name="Excel Built-in Normal 25" xfId="5167" xr:uid="{00000000-0005-0000-0000-0000A4000000}"/>
    <cellStyle name="Excel Built-in Normal 26" xfId="5168" xr:uid="{00000000-0005-0000-0000-0000A5000000}"/>
    <cellStyle name="Excel Built-in Normal 27" xfId="5169" xr:uid="{00000000-0005-0000-0000-0000A6000000}"/>
    <cellStyle name="Excel Built-in Normal 28" xfId="5170" xr:uid="{00000000-0005-0000-0000-0000A7000000}"/>
    <cellStyle name="Excel Built-in Normal 29" xfId="5171" xr:uid="{00000000-0005-0000-0000-0000A8000000}"/>
    <cellStyle name="Excel Built-in Normal 3" xfId="5172" xr:uid="{00000000-0005-0000-0000-0000A9000000}"/>
    <cellStyle name="Excel Built-in Normal 4" xfId="5173" xr:uid="{00000000-0005-0000-0000-0000AA000000}"/>
    <cellStyle name="Excel Built-in Normal 5" xfId="5174" xr:uid="{00000000-0005-0000-0000-0000AB000000}"/>
    <cellStyle name="Excel Built-in Normal 6" xfId="5175" xr:uid="{00000000-0005-0000-0000-0000AC000000}"/>
    <cellStyle name="Excel Built-in Normal 7" xfId="5176" xr:uid="{00000000-0005-0000-0000-0000AD000000}"/>
    <cellStyle name="Excel Built-in Normal 8" xfId="5177" xr:uid="{00000000-0005-0000-0000-0000AE000000}"/>
    <cellStyle name="Excel Built-in Normal 9" xfId="5178" xr:uid="{00000000-0005-0000-0000-0000AF000000}"/>
    <cellStyle name="Hyperlink 2" xfId="91" xr:uid="{00000000-0005-0000-0000-0000B0000000}"/>
    <cellStyle name="Normal" xfId="0" builtinId="0"/>
    <cellStyle name="Normal 10" xfId="4437" xr:uid="{00000000-0005-0000-0000-0000B2000000}"/>
    <cellStyle name="Normal 10 10" xfId="92" xr:uid="{00000000-0005-0000-0000-0000B3000000}"/>
    <cellStyle name="Normal 10 11" xfId="93" xr:uid="{00000000-0005-0000-0000-0000B4000000}"/>
    <cellStyle name="Normal 10 12" xfId="94" xr:uid="{00000000-0005-0000-0000-0000B5000000}"/>
    <cellStyle name="Normal 10 13" xfId="95" xr:uid="{00000000-0005-0000-0000-0000B6000000}"/>
    <cellStyle name="Normal 10 14" xfId="96" xr:uid="{00000000-0005-0000-0000-0000B7000000}"/>
    <cellStyle name="Normal 10 15" xfId="97" xr:uid="{00000000-0005-0000-0000-0000B8000000}"/>
    <cellStyle name="Normal 10 16" xfId="98" xr:uid="{00000000-0005-0000-0000-0000B9000000}"/>
    <cellStyle name="Normal 10 17" xfId="99" xr:uid="{00000000-0005-0000-0000-0000BA000000}"/>
    <cellStyle name="Normal 10 18" xfId="100" xr:uid="{00000000-0005-0000-0000-0000BB000000}"/>
    <cellStyle name="Normal 10 19" xfId="101" xr:uid="{00000000-0005-0000-0000-0000BC000000}"/>
    <cellStyle name="Normal 10 2" xfId="102" xr:uid="{00000000-0005-0000-0000-0000BD000000}"/>
    <cellStyle name="Normal 10 20" xfId="103" xr:uid="{00000000-0005-0000-0000-0000BE000000}"/>
    <cellStyle name="Normal 10 21" xfId="104" xr:uid="{00000000-0005-0000-0000-0000BF000000}"/>
    <cellStyle name="Normal 10 22" xfId="105" xr:uid="{00000000-0005-0000-0000-0000C0000000}"/>
    <cellStyle name="Normal 10 23" xfId="106" xr:uid="{00000000-0005-0000-0000-0000C1000000}"/>
    <cellStyle name="Normal 10 24" xfId="107" xr:uid="{00000000-0005-0000-0000-0000C2000000}"/>
    <cellStyle name="Normal 10 25" xfId="108" xr:uid="{00000000-0005-0000-0000-0000C3000000}"/>
    <cellStyle name="Normal 10 26" xfId="109" xr:uid="{00000000-0005-0000-0000-0000C4000000}"/>
    <cellStyle name="Normal 10 27" xfId="110" xr:uid="{00000000-0005-0000-0000-0000C5000000}"/>
    <cellStyle name="Normal 10 28" xfId="111" xr:uid="{00000000-0005-0000-0000-0000C6000000}"/>
    <cellStyle name="Normal 10 29" xfId="112" xr:uid="{00000000-0005-0000-0000-0000C7000000}"/>
    <cellStyle name="Normal 10 3" xfId="113" xr:uid="{00000000-0005-0000-0000-0000C8000000}"/>
    <cellStyle name="Normal 10 30" xfId="114" xr:uid="{00000000-0005-0000-0000-0000C9000000}"/>
    <cellStyle name="Normal 10 31" xfId="115" xr:uid="{00000000-0005-0000-0000-0000CA000000}"/>
    <cellStyle name="Normal 10 32" xfId="5179" xr:uid="{00000000-0005-0000-0000-0000CB000000}"/>
    <cellStyle name="Normal 10 33" xfId="5180" xr:uid="{00000000-0005-0000-0000-0000CC000000}"/>
    <cellStyle name="Normal 10 34" xfId="5181" xr:uid="{00000000-0005-0000-0000-0000CD000000}"/>
    <cellStyle name="Normal 10 35" xfId="5182" xr:uid="{00000000-0005-0000-0000-0000CE000000}"/>
    <cellStyle name="Normal 10 36" xfId="5183" xr:uid="{00000000-0005-0000-0000-0000CF000000}"/>
    <cellStyle name="Normal 10 37" xfId="5184" xr:uid="{00000000-0005-0000-0000-0000D0000000}"/>
    <cellStyle name="Normal 10 38" xfId="5185" xr:uid="{00000000-0005-0000-0000-0000D1000000}"/>
    <cellStyle name="Normal 10 39" xfId="5186" xr:uid="{00000000-0005-0000-0000-0000D2000000}"/>
    <cellStyle name="Normal 10 4" xfId="116" xr:uid="{00000000-0005-0000-0000-0000D3000000}"/>
    <cellStyle name="Normal 10 4 10" xfId="117" xr:uid="{00000000-0005-0000-0000-0000D4000000}"/>
    <cellStyle name="Normal 10 4 11" xfId="118" xr:uid="{00000000-0005-0000-0000-0000D5000000}"/>
    <cellStyle name="Normal 10 4 12" xfId="119" xr:uid="{00000000-0005-0000-0000-0000D6000000}"/>
    <cellStyle name="Normal 10 4 13" xfId="120" xr:uid="{00000000-0005-0000-0000-0000D7000000}"/>
    <cellStyle name="Normal 10 4 14" xfId="121" xr:uid="{00000000-0005-0000-0000-0000D8000000}"/>
    <cellStyle name="Normal 10 4 15" xfId="122" xr:uid="{00000000-0005-0000-0000-0000D9000000}"/>
    <cellStyle name="Normal 10 4 16" xfId="123" xr:uid="{00000000-0005-0000-0000-0000DA000000}"/>
    <cellStyle name="Normal 10 4 17" xfId="124" xr:uid="{00000000-0005-0000-0000-0000DB000000}"/>
    <cellStyle name="Normal 10 4 18" xfId="125" xr:uid="{00000000-0005-0000-0000-0000DC000000}"/>
    <cellStyle name="Normal 10 4 19" xfId="126" xr:uid="{00000000-0005-0000-0000-0000DD000000}"/>
    <cellStyle name="Normal 10 4 2" xfId="127" xr:uid="{00000000-0005-0000-0000-0000DE000000}"/>
    <cellStyle name="Normal 10 4 20" xfId="128" xr:uid="{00000000-0005-0000-0000-0000DF000000}"/>
    <cellStyle name="Normal 10 4 3" xfId="129" xr:uid="{00000000-0005-0000-0000-0000E0000000}"/>
    <cellStyle name="Normal 10 4 4" xfId="130" xr:uid="{00000000-0005-0000-0000-0000E1000000}"/>
    <cellStyle name="Normal 10 4 5" xfId="131" xr:uid="{00000000-0005-0000-0000-0000E2000000}"/>
    <cellStyle name="Normal 10 4 6" xfId="132" xr:uid="{00000000-0005-0000-0000-0000E3000000}"/>
    <cellStyle name="Normal 10 4 7" xfId="133" xr:uid="{00000000-0005-0000-0000-0000E4000000}"/>
    <cellStyle name="Normal 10 4 8" xfId="134" xr:uid="{00000000-0005-0000-0000-0000E5000000}"/>
    <cellStyle name="Normal 10 4 9" xfId="135" xr:uid="{00000000-0005-0000-0000-0000E6000000}"/>
    <cellStyle name="Normal 10 40" xfId="5187" xr:uid="{00000000-0005-0000-0000-0000E7000000}"/>
    <cellStyle name="Normal 10 41" xfId="5188" xr:uid="{00000000-0005-0000-0000-0000E8000000}"/>
    <cellStyle name="Normal 10 42" xfId="5189" xr:uid="{00000000-0005-0000-0000-0000E9000000}"/>
    <cellStyle name="Normal 10 43" xfId="5190" xr:uid="{00000000-0005-0000-0000-0000EA000000}"/>
    <cellStyle name="Normal 10 44" xfId="5191" xr:uid="{00000000-0005-0000-0000-0000EB000000}"/>
    <cellStyle name="Normal 10 45" xfId="5192" xr:uid="{00000000-0005-0000-0000-0000EC000000}"/>
    <cellStyle name="Normal 10 46" xfId="5193" xr:uid="{00000000-0005-0000-0000-0000ED000000}"/>
    <cellStyle name="Normal 10 47" xfId="5194" xr:uid="{00000000-0005-0000-0000-0000EE000000}"/>
    <cellStyle name="Normal 10 5" xfId="136" xr:uid="{00000000-0005-0000-0000-0000EF000000}"/>
    <cellStyle name="Normal 10 6" xfId="137" xr:uid="{00000000-0005-0000-0000-0000F0000000}"/>
    <cellStyle name="Normal 10 7" xfId="138" xr:uid="{00000000-0005-0000-0000-0000F1000000}"/>
    <cellStyle name="Normal 10 8" xfId="139" xr:uid="{00000000-0005-0000-0000-0000F2000000}"/>
    <cellStyle name="Normal 10 9" xfId="140" xr:uid="{00000000-0005-0000-0000-0000F3000000}"/>
    <cellStyle name="Normal 100" xfId="5195" xr:uid="{00000000-0005-0000-0000-0000F4000000}"/>
    <cellStyle name="Normal 100 2" xfId="141" xr:uid="{00000000-0005-0000-0000-0000F5000000}"/>
    <cellStyle name="Normal 100 3" xfId="142" xr:uid="{00000000-0005-0000-0000-0000F6000000}"/>
    <cellStyle name="Normal 100 4" xfId="143" xr:uid="{00000000-0005-0000-0000-0000F7000000}"/>
    <cellStyle name="Normal 100 5" xfId="144" xr:uid="{00000000-0005-0000-0000-0000F8000000}"/>
    <cellStyle name="Normal 101" xfId="5196" xr:uid="{00000000-0005-0000-0000-0000F9000000}"/>
    <cellStyle name="Normal 101 2" xfId="145" xr:uid="{00000000-0005-0000-0000-0000FA000000}"/>
    <cellStyle name="Normal 101 3" xfId="146" xr:uid="{00000000-0005-0000-0000-0000FB000000}"/>
    <cellStyle name="Normal 101 4" xfId="147" xr:uid="{00000000-0005-0000-0000-0000FC000000}"/>
    <cellStyle name="Normal 101 5" xfId="148" xr:uid="{00000000-0005-0000-0000-0000FD000000}"/>
    <cellStyle name="Normal 102" xfId="5197" xr:uid="{00000000-0005-0000-0000-0000FE000000}"/>
    <cellStyle name="Normal 102 2" xfId="149" xr:uid="{00000000-0005-0000-0000-0000FF000000}"/>
    <cellStyle name="Normal 102 3" xfId="150" xr:uid="{00000000-0005-0000-0000-000000010000}"/>
    <cellStyle name="Normal 102 4" xfId="151" xr:uid="{00000000-0005-0000-0000-000001010000}"/>
    <cellStyle name="Normal 102 5" xfId="152" xr:uid="{00000000-0005-0000-0000-000002010000}"/>
    <cellStyle name="Normal 103" xfId="153" xr:uid="{00000000-0005-0000-0000-000003010000}"/>
    <cellStyle name="Normal 104" xfId="5198" xr:uid="{00000000-0005-0000-0000-000004010000}"/>
    <cellStyle name="Normal 104 2" xfId="154" xr:uid="{00000000-0005-0000-0000-000005010000}"/>
    <cellStyle name="Normal 104 3" xfId="155" xr:uid="{00000000-0005-0000-0000-000006010000}"/>
    <cellStyle name="Normal 104 4" xfId="156" xr:uid="{00000000-0005-0000-0000-000007010000}"/>
    <cellStyle name="Normal 104 5" xfId="157" xr:uid="{00000000-0005-0000-0000-000008010000}"/>
    <cellStyle name="Normal 105" xfId="158" xr:uid="{00000000-0005-0000-0000-000009010000}"/>
    <cellStyle name="Normal 106" xfId="159" xr:uid="{00000000-0005-0000-0000-00000A010000}"/>
    <cellStyle name="Normal 107" xfId="160" xr:uid="{00000000-0005-0000-0000-00000B010000}"/>
    <cellStyle name="Normal 108" xfId="161" xr:uid="{00000000-0005-0000-0000-00000C010000}"/>
    <cellStyle name="Normal 108 10" xfId="5269" xr:uid="{00000000-0005-0000-0000-00000D010000}"/>
    <cellStyle name="Normal 108 2" xfId="4050" xr:uid="{00000000-0005-0000-0000-00000E010000}"/>
    <cellStyle name="Normal 108 2 2" xfId="5270" xr:uid="{00000000-0005-0000-0000-00000F010000}"/>
    <cellStyle name="Normal 108 2 2 2" xfId="5271" xr:uid="{00000000-0005-0000-0000-000010010000}"/>
    <cellStyle name="Normal 108 2 3" xfId="5272" xr:uid="{00000000-0005-0000-0000-000011010000}"/>
    <cellStyle name="Normal 108 2 3 2" xfId="5273" xr:uid="{00000000-0005-0000-0000-000012010000}"/>
    <cellStyle name="Normal 108 2 4" xfId="5274" xr:uid="{00000000-0005-0000-0000-000013010000}"/>
    <cellStyle name="Normal 108 2 4 2" xfId="5275" xr:uid="{00000000-0005-0000-0000-000014010000}"/>
    <cellStyle name="Normal 108 2 5" xfId="5276" xr:uid="{00000000-0005-0000-0000-000015010000}"/>
    <cellStyle name="Normal 108 2 5 2" xfId="5277" xr:uid="{00000000-0005-0000-0000-000016010000}"/>
    <cellStyle name="Normal 108 2 6" xfId="5278" xr:uid="{00000000-0005-0000-0000-000017010000}"/>
    <cellStyle name="Normal 108 2 6 2" xfId="5279" xr:uid="{00000000-0005-0000-0000-000018010000}"/>
    <cellStyle name="Normal 108 2 7" xfId="5280" xr:uid="{00000000-0005-0000-0000-000019010000}"/>
    <cellStyle name="Normal 108 3" xfId="4101" xr:uid="{00000000-0005-0000-0000-00001A010000}"/>
    <cellStyle name="Normal 108 3 2" xfId="5281" xr:uid="{00000000-0005-0000-0000-00001B010000}"/>
    <cellStyle name="Normal 108 3 2 2" xfId="5282" xr:uid="{00000000-0005-0000-0000-00001C010000}"/>
    <cellStyle name="Normal 108 3 3" xfId="5283" xr:uid="{00000000-0005-0000-0000-00001D010000}"/>
    <cellStyle name="Normal 108 3 3 2" xfId="5284" xr:uid="{00000000-0005-0000-0000-00001E010000}"/>
    <cellStyle name="Normal 108 3 4" xfId="5285" xr:uid="{00000000-0005-0000-0000-00001F010000}"/>
    <cellStyle name="Normal 108 3 4 2" xfId="5286" xr:uid="{00000000-0005-0000-0000-000020010000}"/>
    <cellStyle name="Normal 108 3 5" xfId="5287" xr:uid="{00000000-0005-0000-0000-000021010000}"/>
    <cellStyle name="Normal 108 3 5 2" xfId="5288" xr:uid="{00000000-0005-0000-0000-000022010000}"/>
    <cellStyle name="Normal 108 3 6" xfId="5289" xr:uid="{00000000-0005-0000-0000-000023010000}"/>
    <cellStyle name="Normal 108 3 6 2" xfId="5290" xr:uid="{00000000-0005-0000-0000-000024010000}"/>
    <cellStyle name="Normal 108 3 7" xfId="5291" xr:uid="{00000000-0005-0000-0000-000025010000}"/>
    <cellStyle name="Normal 108 4" xfId="4433" xr:uid="{00000000-0005-0000-0000-000026010000}"/>
    <cellStyle name="Normal 108 4 2" xfId="5292" xr:uid="{00000000-0005-0000-0000-000027010000}"/>
    <cellStyle name="Normal 108 4 2 2" xfId="5293" xr:uid="{00000000-0005-0000-0000-000028010000}"/>
    <cellStyle name="Normal 108 4 3" xfId="5294" xr:uid="{00000000-0005-0000-0000-000029010000}"/>
    <cellStyle name="Normal 108 4 3 2" xfId="5295" xr:uid="{00000000-0005-0000-0000-00002A010000}"/>
    <cellStyle name="Normal 108 4 4" xfId="5296" xr:uid="{00000000-0005-0000-0000-00002B010000}"/>
    <cellStyle name="Normal 108 4 4 2" xfId="5297" xr:uid="{00000000-0005-0000-0000-00002C010000}"/>
    <cellStyle name="Normal 108 4 5" xfId="5298" xr:uid="{00000000-0005-0000-0000-00002D010000}"/>
    <cellStyle name="Normal 108 4 5 2" xfId="5299" xr:uid="{00000000-0005-0000-0000-00002E010000}"/>
    <cellStyle name="Normal 108 4 6" xfId="5300" xr:uid="{00000000-0005-0000-0000-00002F010000}"/>
    <cellStyle name="Normal 108 4 6 2" xfId="5301" xr:uid="{00000000-0005-0000-0000-000030010000}"/>
    <cellStyle name="Normal 108 4 7" xfId="5302" xr:uid="{00000000-0005-0000-0000-000031010000}"/>
    <cellStyle name="Normal 108 5" xfId="5303" xr:uid="{00000000-0005-0000-0000-000032010000}"/>
    <cellStyle name="Normal 108 5 2" xfId="5304" xr:uid="{00000000-0005-0000-0000-000033010000}"/>
    <cellStyle name="Normal 108 6" xfId="5305" xr:uid="{00000000-0005-0000-0000-000034010000}"/>
    <cellStyle name="Normal 108 6 2" xfId="5306" xr:uid="{00000000-0005-0000-0000-000035010000}"/>
    <cellStyle name="Normal 108 7" xfId="5307" xr:uid="{00000000-0005-0000-0000-000036010000}"/>
    <cellStyle name="Normal 108 7 2" xfId="5308" xr:uid="{00000000-0005-0000-0000-000037010000}"/>
    <cellStyle name="Normal 108 8" xfId="5309" xr:uid="{00000000-0005-0000-0000-000038010000}"/>
    <cellStyle name="Normal 108 8 2" xfId="5310" xr:uid="{00000000-0005-0000-0000-000039010000}"/>
    <cellStyle name="Normal 108 9" xfId="5311" xr:uid="{00000000-0005-0000-0000-00003A010000}"/>
    <cellStyle name="Normal 108 9 2" xfId="5312" xr:uid="{00000000-0005-0000-0000-00003B010000}"/>
    <cellStyle name="Normal 109" xfId="162" xr:uid="{00000000-0005-0000-0000-00003C010000}"/>
    <cellStyle name="Normal 109 10" xfId="5313" xr:uid="{00000000-0005-0000-0000-00003D010000}"/>
    <cellStyle name="Normal 109 2" xfId="4051" xr:uid="{00000000-0005-0000-0000-00003E010000}"/>
    <cellStyle name="Normal 109 2 2" xfId="5314" xr:uid="{00000000-0005-0000-0000-00003F010000}"/>
    <cellStyle name="Normal 109 2 2 2" xfId="5315" xr:uid="{00000000-0005-0000-0000-000040010000}"/>
    <cellStyle name="Normal 109 2 3" xfId="5316" xr:uid="{00000000-0005-0000-0000-000041010000}"/>
    <cellStyle name="Normal 109 2 3 2" xfId="5317" xr:uid="{00000000-0005-0000-0000-000042010000}"/>
    <cellStyle name="Normal 109 2 4" xfId="5318" xr:uid="{00000000-0005-0000-0000-000043010000}"/>
    <cellStyle name="Normal 109 2 4 2" xfId="5319" xr:uid="{00000000-0005-0000-0000-000044010000}"/>
    <cellStyle name="Normal 109 2 5" xfId="5320" xr:uid="{00000000-0005-0000-0000-000045010000}"/>
    <cellStyle name="Normal 109 2 5 2" xfId="5321" xr:uid="{00000000-0005-0000-0000-000046010000}"/>
    <cellStyle name="Normal 109 2 6" xfId="5322" xr:uid="{00000000-0005-0000-0000-000047010000}"/>
    <cellStyle name="Normal 109 2 6 2" xfId="5323" xr:uid="{00000000-0005-0000-0000-000048010000}"/>
    <cellStyle name="Normal 109 2 7" xfId="5324" xr:uid="{00000000-0005-0000-0000-000049010000}"/>
    <cellStyle name="Normal 109 3" xfId="4100" xr:uid="{00000000-0005-0000-0000-00004A010000}"/>
    <cellStyle name="Normal 109 3 2" xfId="5325" xr:uid="{00000000-0005-0000-0000-00004B010000}"/>
    <cellStyle name="Normal 109 3 2 2" xfId="5326" xr:uid="{00000000-0005-0000-0000-00004C010000}"/>
    <cellStyle name="Normal 109 3 3" xfId="5327" xr:uid="{00000000-0005-0000-0000-00004D010000}"/>
    <cellStyle name="Normal 109 3 3 2" xfId="5328" xr:uid="{00000000-0005-0000-0000-00004E010000}"/>
    <cellStyle name="Normal 109 3 4" xfId="5329" xr:uid="{00000000-0005-0000-0000-00004F010000}"/>
    <cellStyle name="Normal 109 3 4 2" xfId="5330" xr:uid="{00000000-0005-0000-0000-000050010000}"/>
    <cellStyle name="Normal 109 3 5" xfId="5331" xr:uid="{00000000-0005-0000-0000-000051010000}"/>
    <cellStyle name="Normal 109 3 5 2" xfId="5332" xr:uid="{00000000-0005-0000-0000-000052010000}"/>
    <cellStyle name="Normal 109 3 6" xfId="5333" xr:uid="{00000000-0005-0000-0000-000053010000}"/>
    <cellStyle name="Normal 109 3 6 2" xfId="5334" xr:uid="{00000000-0005-0000-0000-000054010000}"/>
    <cellStyle name="Normal 109 3 7" xfId="5335" xr:uid="{00000000-0005-0000-0000-000055010000}"/>
    <cellStyle name="Normal 109 4" xfId="4434" xr:uid="{00000000-0005-0000-0000-000056010000}"/>
    <cellStyle name="Normal 109 4 2" xfId="5336" xr:uid="{00000000-0005-0000-0000-000057010000}"/>
    <cellStyle name="Normal 109 4 2 2" xfId="5337" xr:uid="{00000000-0005-0000-0000-000058010000}"/>
    <cellStyle name="Normal 109 4 3" xfId="5338" xr:uid="{00000000-0005-0000-0000-000059010000}"/>
    <cellStyle name="Normal 109 4 3 2" xfId="5339" xr:uid="{00000000-0005-0000-0000-00005A010000}"/>
    <cellStyle name="Normal 109 4 4" xfId="5340" xr:uid="{00000000-0005-0000-0000-00005B010000}"/>
    <cellStyle name="Normal 109 4 4 2" xfId="5341" xr:uid="{00000000-0005-0000-0000-00005C010000}"/>
    <cellStyle name="Normal 109 4 5" xfId="5342" xr:uid="{00000000-0005-0000-0000-00005D010000}"/>
    <cellStyle name="Normal 109 4 5 2" xfId="5343" xr:uid="{00000000-0005-0000-0000-00005E010000}"/>
    <cellStyle name="Normal 109 4 6" xfId="5344" xr:uid="{00000000-0005-0000-0000-00005F010000}"/>
    <cellStyle name="Normal 109 4 6 2" xfId="5345" xr:uid="{00000000-0005-0000-0000-000060010000}"/>
    <cellStyle name="Normal 109 4 7" xfId="5346" xr:uid="{00000000-0005-0000-0000-000061010000}"/>
    <cellStyle name="Normal 109 5" xfId="5347" xr:uid="{00000000-0005-0000-0000-000062010000}"/>
    <cellStyle name="Normal 109 5 2" xfId="5348" xr:uid="{00000000-0005-0000-0000-000063010000}"/>
    <cellStyle name="Normal 109 6" xfId="5349" xr:uid="{00000000-0005-0000-0000-000064010000}"/>
    <cellStyle name="Normal 109 6 2" xfId="5350" xr:uid="{00000000-0005-0000-0000-000065010000}"/>
    <cellStyle name="Normal 109 7" xfId="5351" xr:uid="{00000000-0005-0000-0000-000066010000}"/>
    <cellStyle name="Normal 109 7 2" xfId="5352" xr:uid="{00000000-0005-0000-0000-000067010000}"/>
    <cellStyle name="Normal 109 8" xfId="5353" xr:uid="{00000000-0005-0000-0000-000068010000}"/>
    <cellStyle name="Normal 109 8 2" xfId="5354" xr:uid="{00000000-0005-0000-0000-000069010000}"/>
    <cellStyle name="Normal 109 9" xfId="5355" xr:uid="{00000000-0005-0000-0000-00006A010000}"/>
    <cellStyle name="Normal 109 9 2" xfId="5356" xr:uid="{00000000-0005-0000-0000-00006B010000}"/>
    <cellStyle name="Normal 11" xfId="163" xr:uid="{00000000-0005-0000-0000-00006C010000}"/>
    <cellStyle name="Normal 11 10" xfId="164" xr:uid="{00000000-0005-0000-0000-00006D010000}"/>
    <cellStyle name="Normal 11 11" xfId="165" xr:uid="{00000000-0005-0000-0000-00006E010000}"/>
    <cellStyle name="Normal 11 12" xfId="166" xr:uid="{00000000-0005-0000-0000-00006F010000}"/>
    <cellStyle name="Normal 11 13" xfId="167" xr:uid="{00000000-0005-0000-0000-000070010000}"/>
    <cellStyle name="Normal 11 14" xfId="168" xr:uid="{00000000-0005-0000-0000-000071010000}"/>
    <cellStyle name="Normal 11 15" xfId="169" xr:uid="{00000000-0005-0000-0000-000072010000}"/>
    <cellStyle name="Normal 11 16" xfId="170" xr:uid="{00000000-0005-0000-0000-000073010000}"/>
    <cellStyle name="Normal 11 17" xfId="171" xr:uid="{00000000-0005-0000-0000-000074010000}"/>
    <cellStyle name="Normal 11 18" xfId="172" xr:uid="{00000000-0005-0000-0000-000075010000}"/>
    <cellStyle name="Normal 11 19" xfId="173" xr:uid="{00000000-0005-0000-0000-000076010000}"/>
    <cellStyle name="Normal 11 2" xfId="174" xr:uid="{00000000-0005-0000-0000-000077010000}"/>
    <cellStyle name="Normal 11 20" xfId="175" xr:uid="{00000000-0005-0000-0000-000078010000}"/>
    <cellStyle name="Normal 11 21" xfId="176" xr:uid="{00000000-0005-0000-0000-000079010000}"/>
    <cellStyle name="Normal 11 22" xfId="177" xr:uid="{00000000-0005-0000-0000-00007A010000}"/>
    <cellStyle name="Normal 11 23" xfId="178" xr:uid="{00000000-0005-0000-0000-00007B010000}"/>
    <cellStyle name="Normal 11 24" xfId="179" xr:uid="{00000000-0005-0000-0000-00007C010000}"/>
    <cellStyle name="Normal 11 25" xfId="180" xr:uid="{00000000-0005-0000-0000-00007D010000}"/>
    <cellStyle name="Normal 11 26" xfId="181" xr:uid="{00000000-0005-0000-0000-00007E010000}"/>
    <cellStyle name="Normal 11 27" xfId="182" xr:uid="{00000000-0005-0000-0000-00007F010000}"/>
    <cellStyle name="Normal 11 28" xfId="183" xr:uid="{00000000-0005-0000-0000-000080010000}"/>
    <cellStyle name="Normal 11 29" xfId="184" xr:uid="{00000000-0005-0000-0000-000081010000}"/>
    <cellStyle name="Normal 11 3" xfId="185" xr:uid="{00000000-0005-0000-0000-000082010000}"/>
    <cellStyle name="Normal 11 30" xfId="186" xr:uid="{00000000-0005-0000-0000-000083010000}"/>
    <cellStyle name="Normal 11 31" xfId="187" xr:uid="{00000000-0005-0000-0000-000084010000}"/>
    <cellStyle name="Normal 11 32" xfId="188" xr:uid="{00000000-0005-0000-0000-000085010000}"/>
    <cellStyle name="Normal 11 33" xfId="5199" xr:uid="{00000000-0005-0000-0000-000086010000}"/>
    <cellStyle name="Normal 11 34" xfId="5200" xr:uid="{00000000-0005-0000-0000-000087010000}"/>
    <cellStyle name="Normal 11 35" xfId="5201" xr:uid="{00000000-0005-0000-0000-000088010000}"/>
    <cellStyle name="Normal 11 36" xfId="5202" xr:uid="{00000000-0005-0000-0000-000089010000}"/>
    <cellStyle name="Normal 11 37" xfId="5203" xr:uid="{00000000-0005-0000-0000-00008A010000}"/>
    <cellStyle name="Normal 11 38" xfId="5204" xr:uid="{00000000-0005-0000-0000-00008B010000}"/>
    <cellStyle name="Normal 11 39" xfId="5205" xr:uid="{00000000-0005-0000-0000-00008C010000}"/>
    <cellStyle name="Normal 11 4" xfId="189" xr:uid="{00000000-0005-0000-0000-00008D010000}"/>
    <cellStyle name="Normal 11 40" xfId="5206" xr:uid="{00000000-0005-0000-0000-00008E010000}"/>
    <cellStyle name="Normal 11 41" xfId="5207" xr:uid="{00000000-0005-0000-0000-00008F010000}"/>
    <cellStyle name="Normal 11 42" xfId="5208" xr:uid="{00000000-0005-0000-0000-000090010000}"/>
    <cellStyle name="Normal 11 43" xfId="5209" xr:uid="{00000000-0005-0000-0000-000091010000}"/>
    <cellStyle name="Normal 11 44" xfId="5210" xr:uid="{00000000-0005-0000-0000-000092010000}"/>
    <cellStyle name="Normal 11 45" xfId="5211" xr:uid="{00000000-0005-0000-0000-000093010000}"/>
    <cellStyle name="Normal 11 46" xfId="5212" xr:uid="{00000000-0005-0000-0000-000094010000}"/>
    <cellStyle name="Normal 11 47" xfId="5213" xr:uid="{00000000-0005-0000-0000-000095010000}"/>
    <cellStyle name="Normal 11 5" xfId="190" xr:uid="{00000000-0005-0000-0000-000096010000}"/>
    <cellStyle name="Normal 11 6" xfId="191" xr:uid="{00000000-0005-0000-0000-000097010000}"/>
    <cellStyle name="Normal 11 7" xfId="192" xr:uid="{00000000-0005-0000-0000-000098010000}"/>
    <cellStyle name="Normal 11 8" xfId="193" xr:uid="{00000000-0005-0000-0000-000099010000}"/>
    <cellStyle name="Normal 11 9" xfId="194" xr:uid="{00000000-0005-0000-0000-00009A010000}"/>
    <cellStyle name="Normal 111" xfId="195" xr:uid="{00000000-0005-0000-0000-00009B010000}"/>
    <cellStyle name="Normal 111 10" xfId="5357" xr:uid="{00000000-0005-0000-0000-00009C010000}"/>
    <cellStyle name="Normal 111 10 2" xfId="5358" xr:uid="{00000000-0005-0000-0000-00009D010000}"/>
    <cellStyle name="Normal 111 11" xfId="5359" xr:uid="{00000000-0005-0000-0000-00009E010000}"/>
    <cellStyle name="Normal 111 2" xfId="4052" xr:uid="{00000000-0005-0000-0000-00009F010000}"/>
    <cellStyle name="Normal 111 2 2" xfId="5360" xr:uid="{00000000-0005-0000-0000-0000A0010000}"/>
    <cellStyle name="Normal 111 2 2 2" xfId="5361" xr:uid="{00000000-0005-0000-0000-0000A1010000}"/>
    <cellStyle name="Normal 111 2 3" xfId="5362" xr:uid="{00000000-0005-0000-0000-0000A2010000}"/>
    <cellStyle name="Normal 111 2 3 2" xfId="5363" xr:uid="{00000000-0005-0000-0000-0000A3010000}"/>
    <cellStyle name="Normal 111 2 4" xfId="5364" xr:uid="{00000000-0005-0000-0000-0000A4010000}"/>
    <cellStyle name="Normal 111 2 4 2" xfId="5365" xr:uid="{00000000-0005-0000-0000-0000A5010000}"/>
    <cellStyle name="Normal 111 2 5" xfId="5366" xr:uid="{00000000-0005-0000-0000-0000A6010000}"/>
    <cellStyle name="Normal 111 2 5 2" xfId="5367" xr:uid="{00000000-0005-0000-0000-0000A7010000}"/>
    <cellStyle name="Normal 111 2 6" xfId="5368" xr:uid="{00000000-0005-0000-0000-0000A8010000}"/>
    <cellStyle name="Normal 111 2 6 2" xfId="5369" xr:uid="{00000000-0005-0000-0000-0000A9010000}"/>
    <cellStyle name="Normal 111 2 7" xfId="5370" xr:uid="{00000000-0005-0000-0000-0000AA010000}"/>
    <cellStyle name="Normal 111 3" xfId="4099" xr:uid="{00000000-0005-0000-0000-0000AB010000}"/>
    <cellStyle name="Normal 111 3 2" xfId="5371" xr:uid="{00000000-0005-0000-0000-0000AC010000}"/>
    <cellStyle name="Normal 111 3 2 2" xfId="5372" xr:uid="{00000000-0005-0000-0000-0000AD010000}"/>
    <cellStyle name="Normal 111 3 3" xfId="5373" xr:uid="{00000000-0005-0000-0000-0000AE010000}"/>
    <cellStyle name="Normal 111 3 3 2" xfId="5374" xr:uid="{00000000-0005-0000-0000-0000AF010000}"/>
    <cellStyle name="Normal 111 3 4" xfId="5375" xr:uid="{00000000-0005-0000-0000-0000B0010000}"/>
    <cellStyle name="Normal 111 3 4 2" xfId="5376" xr:uid="{00000000-0005-0000-0000-0000B1010000}"/>
    <cellStyle name="Normal 111 3 5" xfId="5377" xr:uid="{00000000-0005-0000-0000-0000B2010000}"/>
    <cellStyle name="Normal 111 3 5 2" xfId="5378" xr:uid="{00000000-0005-0000-0000-0000B3010000}"/>
    <cellStyle name="Normal 111 3 6" xfId="5379" xr:uid="{00000000-0005-0000-0000-0000B4010000}"/>
    <cellStyle name="Normal 111 3 6 2" xfId="5380" xr:uid="{00000000-0005-0000-0000-0000B5010000}"/>
    <cellStyle name="Normal 111 3 7" xfId="5381" xr:uid="{00000000-0005-0000-0000-0000B6010000}"/>
    <cellStyle name="Normal 111 4" xfId="4435" xr:uid="{00000000-0005-0000-0000-0000B7010000}"/>
    <cellStyle name="Normal 111 4 2" xfId="5382" xr:uid="{00000000-0005-0000-0000-0000B8010000}"/>
    <cellStyle name="Normal 111 4 2 2" xfId="5383" xr:uid="{00000000-0005-0000-0000-0000B9010000}"/>
    <cellStyle name="Normal 111 4 3" xfId="5384" xr:uid="{00000000-0005-0000-0000-0000BA010000}"/>
    <cellStyle name="Normal 111 4 3 2" xfId="5385" xr:uid="{00000000-0005-0000-0000-0000BB010000}"/>
    <cellStyle name="Normal 111 4 4" xfId="5386" xr:uid="{00000000-0005-0000-0000-0000BC010000}"/>
    <cellStyle name="Normal 111 4 4 2" xfId="5387" xr:uid="{00000000-0005-0000-0000-0000BD010000}"/>
    <cellStyle name="Normal 111 4 5" xfId="5388" xr:uid="{00000000-0005-0000-0000-0000BE010000}"/>
    <cellStyle name="Normal 111 4 5 2" xfId="5389" xr:uid="{00000000-0005-0000-0000-0000BF010000}"/>
    <cellStyle name="Normal 111 4 6" xfId="5390" xr:uid="{00000000-0005-0000-0000-0000C0010000}"/>
    <cellStyle name="Normal 111 4 6 2" xfId="5391" xr:uid="{00000000-0005-0000-0000-0000C1010000}"/>
    <cellStyle name="Normal 111 4 7" xfId="5392" xr:uid="{00000000-0005-0000-0000-0000C2010000}"/>
    <cellStyle name="Normal 111 5" xfId="5092" xr:uid="{00000000-0005-0000-0000-0000C3010000}"/>
    <cellStyle name="Normal 111 5 2" xfId="5393" xr:uid="{00000000-0005-0000-0000-0000C4010000}"/>
    <cellStyle name="Normal 111 5 2 2" xfId="5394" xr:uid="{00000000-0005-0000-0000-0000C5010000}"/>
    <cellStyle name="Normal 111 5 3" xfId="5395" xr:uid="{00000000-0005-0000-0000-0000C6010000}"/>
    <cellStyle name="Normal 111 5 3 2" xfId="5396" xr:uid="{00000000-0005-0000-0000-0000C7010000}"/>
    <cellStyle name="Normal 111 5 4" xfId="5397" xr:uid="{00000000-0005-0000-0000-0000C8010000}"/>
    <cellStyle name="Normal 111 5 4 2" xfId="5398" xr:uid="{00000000-0005-0000-0000-0000C9010000}"/>
    <cellStyle name="Normal 111 5 5" xfId="5399" xr:uid="{00000000-0005-0000-0000-0000CA010000}"/>
    <cellStyle name="Normal 111 5 5 2" xfId="5400" xr:uid="{00000000-0005-0000-0000-0000CB010000}"/>
    <cellStyle name="Normal 111 5 6" xfId="5401" xr:uid="{00000000-0005-0000-0000-0000CC010000}"/>
    <cellStyle name="Normal 111 5 6 2" xfId="5402" xr:uid="{00000000-0005-0000-0000-0000CD010000}"/>
    <cellStyle name="Normal 111 5 7" xfId="5403" xr:uid="{00000000-0005-0000-0000-0000CE010000}"/>
    <cellStyle name="Normal 111 6" xfId="5404" xr:uid="{00000000-0005-0000-0000-0000CF010000}"/>
    <cellStyle name="Normal 111 6 2" xfId="5405" xr:uid="{00000000-0005-0000-0000-0000D0010000}"/>
    <cellStyle name="Normal 111 7" xfId="5406" xr:uid="{00000000-0005-0000-0000-0000D1010000}"/>
    <cellStyle name="Normal 111 7 2" xfId="5407" xr:uid="{00000000-0005-0000-0000-0000D2010000}"/>
    <cellStyle name="Normal 111 8" xfId="5408" xr:uid="{00000000-0005-0000-0000-0000D3010000}"/>
    <cellStyle name="Normal 111 8 2" xfId="5409" xr:uid="{00000000-0005-0000-0000-0000D4010000}"/>
    <cellStyle name="Normal 111 9" xfId="5410" xr:uid="{00000000-0005-0000-0000-0000D5010000}"/>
    <cellStyle name="Normal 111 9 2" xfId="5411" xr:uid="{00000000-0005-0000-0000-0000D6010000}"/>
    <cellStyle name="Normal 112" xfId="196" xr:uid="{00000000-0005-0000-0000-0000D7010000}"/>
    <cellStyle name="Normal 112 2" xfId="197" xr:uid="{00000000-0005-0000-0000-0000D8010000}"/>
    <cellStyle name="Normal 112 2 2" xfId="4098" xr:uid="{00000000-0005-0000-0000-0000D9010000}"/>
    <cellStyle name="Normal 112 2 2 2" xfId="5412" xr:uid="{00000000-0005-0000-0000-0000DA010000}"/>
    <cellStyle name="Normal 112 2 2 2 2" xfId="5413" xr:uid="{00000000-0005-0000-0000-0000DB010000}"/>
    <cellStyle name="Normal 112 2 2 3" xfId="5414" xr:uid="{00000000-0005-0000-0000-0000DC010000}"/>
    <cellStyle name="Normal 112 2 2 3 2" xfId="5415" xr:uid="{00000000-0005-0000-0000-0000DD010000}"/>
    <cellStyle name="Normal 112 2 2 4" xfId="5416" xr:uid="{00000000-0005-0000-0000-0000DE010000}"/>
    <cellStyle name="Normal 112 2 2 4 2" xfId="5417" xr:uid="{00000000-0005-0000-0000-0000DF010000}"/>
    <cellStyle name="Normal 112 2 2 5" xfId="5418" xr:uid="{00000000-0005-0000-0000-0000E0010000}"/>
    <cellStyle name="Normal 112 2 2 5 2" xfId="5419" xr:uid="{00000000-0005-0000-0000-0000E1010000}"/>
    <cellStyle name="Normal 112 2 2 6" xfId="5420" xr:uid="{00000000-0005-0000-0000-0000E2010000}"/>
    <cellStyle name="Normal 112 2 2 6 2" xfId="5421" xr:uid="{00000000-0005-0000-0000-0000E3010000}"/>
    <cellStyle name="Normal 112 2 2 7" xfId="5422" xr:uid="{00000000-0005-0000-0000-0000E4010000}"/>
    <cellStyle name="Normal 112 2 3" xfId="4436" xr:uid="{00000000-0005-0000-0000-0000E5010000}"/>
    <cellStyle name="Normal 112 2 3 2" xfId="5423" xr:uid="{00000000-0005-0000-0000-0000E6010000}"/>
    <cellStyle name="Normal 112 2 3 2 2" xfId="5424" xr:uid="{00000000-0005-0000-0000-0000E7010000}"/>
    <cellStyle name="Normal 112 2 3 3" xfId="5425" xr:uid="{00000000-0005-0000-0000-0000E8010000}"/>
    <cellStyle name="Normal 112 2 3 3 2" xfId="5426" xr:uid="{00000000-0005-0000-0000-0000E9010000}"/>
    <cellStyle name="Normal 112 2 3 4" xfId="5427" xr:uid="{00000000-0005-0000-0000-0000EA010000}"/>
    <cellStyle name="Normal 112 2 3 4 2" xfId="5428" xr:uid="{00000000-0005-0000-0000-0000EB010000}"/>
    <cellStyle name="Normal 112 2 3 5" xfId="5429" xr:uid="{00000000-0005-0000-0000-0000EC010000}"/>
    <cellStyle name="Normal 112 2 3 5 2" xfId="5430" xr:uid="{00000000-0005-0000-0000-0000ED010000}"/>
    <cellStyle name="Normal 112 2 3 6" xfId="5431" xr:uid="{00000000-0005-0000-0000-0000EE010000}"/>
    <cellStyle name="Normal 112 2 3 6 2" xfId="5432" xr:uid="{00000000-0005-0000-0000-0000EF010000}"/>
    <cellStyle name="Normal 112 2 3 7" xfId="5433" xr:uid="{00000000-0005-0000-0000-0000F0010000}"/>
    <cellStyle name="Normal 112 2 4" xfId="5434" xr:uid="{00000000-0005-0000-0000-0000F1010000}"/>
    <cellStyle name="Normal 112 2 4 2" xfId="5435" xr:uid="{00000000-0005-0000-0000-0000F2010000}"/>
    <cellStyle name="Normal 112 2 5" xfId="5436" xr:uid="{00000000-0005-0000-0000-0000F3010000}"/>
    <cellStyle name="Normal 112 2 5 2" xfId="5437" xr:uid="{00000000-0005-0000-0000-0000F4010000}"/>
    <cellStyle name="Normal 112 2 6" xfId="5438" xr:uid="{00000000-0005-0000-0000-0000F5010000}"/>
    <cellStyle name="Normal 112 2 6 2" xfId="5439" xr:uid="{00000000-0005-0000-0000-0000F6010000}"/>
    <cellStyle name="Normal 112 2 7" xfId="5440" xr:uid="{00000000-0005-0000-0000-0000F7010000}"/>
    <cellStyle name="Normal 112 2 7 2" xfId="5441" xr:uid="{00000000-0005-0000-0000-0000F8010000}"/>
    <cellStyle name="Normal 112 2 8" xfId="5442" xr:uid="{00000000-0005-0000-0000-0000F9010000}"/>
    <cellStyle name="Normal 112 2 8 2" xfId="5443" xr:uid="{00000000-0005-0000-0000-0000FA010000}"/>
    <cellStyle name="Normal 112 2 9" xfId="5444" xr:uid="{00000000-0005-0000-0000-0000FB010000}"/>
    <cellStyle name="Normal 114" xfId="198" xr:uid="{00000000-0005-0000-0000-0000FC010000}"/>
    <cellStyle name="Normal 116" xfId="199" xr:uid="{00000000-0005-0000-0000-0000FD010000}"/>
    <cellStyle name="Normal 117" xfId="200" xr:uid="{00000000-0005-0000-0000-0000FE010000}"/>
    <cellStyle name="Normal 118" xfId="201" xr:uid="{00000000-0005-0000-0000-0000FF010000}"/>
    <cellStyle name="Normal 119" xfId="202" xr:uid="{00000000-0005-0000-0000-000000020000}"/>
    <cellStyle name="Normal 12 10" xfId="203" xr:uid="{00000000-0005-0000-0000-000001020000}"/>
    <cellStyle name="Normal 12 11" xfId="204" xr:uid="{00000000-0005-0000-0000-000002020000}"/>
    <cellStyle name="Normal 12 12" xfId="205" xr:uid="{00000000-0005-0000-0000-000003020000}"/>
    <cellStyle name="Normal 12 13" xfId="206" xr:uid="{00000000-0005-0000-0000-000004020000}"/>
    <cellStyle name="Normal 12 14" xfId="207" xr:uid="{00000000-0005-0000-0000-000005020000}"/>
    <cellStyle name="Normal 12 15" xfId="208" xr:uid="{00000000-0005-0000-0000-000006020000}"/>
    <cellStyle name="Normal 12 16" xfId="209" xr:uid="{00000000-0005-0000-0000-000007020000}"/>
    <cellStyle name="Normal 12 17" xfId="210" xr:uid="{00000000-0005-0000-0000-000008020000}"/>
    <cellStyle name="Normal 12 18" xfId="211" xr:uid="{00000000-0005-0000-0000-000009020000}"/>
    <cellStyle name="Normal 12 19" xfId="212" xr:uid="{00000000-0005-0000-0000-00000A020000}"/>
    <cellStyle name="Normal 12 2" xfId="213" xr:uid="{00000000-0005-0000-0000-00000B020000}"/>
    <cellStyle name="Normal 12 20" xfId="214" xr:uid="{00000000-0005-0000-0000-00000C020000}"/>
    <cellStyle name="Normal 12 21" xfId="215" xr:uid="{00000000-0005-0000-0000-00000D020000}"/>
    <cellStyle name="Normal 12 22" xfId="216" xr:uid="{00000000-0005-0000-0000-00000E020000}"/>
    <cellStyle name="Normal 12 23" xfId="217" xr:uid="{00000000-0005-0000-0000-00000F020000}"/>
    <cellStyle name="Normal 12 24" xfId="218" xr:uid="{00000000-0005-0000-0000-000010020000}"/>
    <cellStyle name="Normal 12 25" xfId="219" xr:uid="{00000000-0005-0000-0000-000011020000}"/>
    <cellStyle name="Normal 12 26" xfId="220" xr:uid="{00000000-0005-0000-0000-000012020000}"/>
    <cellStyle name="Normal 12 27" xfId="221" xr:uid="{00000000-0005-0000-0000-000013020000}"/>
    <cellStyle name="Normal 12 28" xfId="222" xr:uid="{00000000-0005-0000-0000-000014020000}"/>
    <cellStyle name="Normal 12 29" xfId="223" xr:uid="{00000000-0005-0000-0000-000015020000}"/>
    <cellStyle name="Normal 12 3" xfId="224" xr:uid="{00000000-0005-0000-0000-000016020000}"/>
    <cellStyle name="Normal 12 30" xfId="225" xr:uid="{00000000-0005-0000-0000-000017020000}"/>
    <cellStyle name="Normal 12 31" xfId="226" xr:uid="{00000000-0005-0000-0000-000018020000}"/>
    <cellStyle name="Normal 12 32" xfId="227" xr:uid="{00000000-0005-0000-0000-000019020000}"/>
    <cellStyle name="Normal 12 33" xfId="228" xr:uid="{00000000-0005-0000-0000-00001A020000}"/>
    <cellStyle name="Normal 12 34" xfId="229" xr:uid="{00000000-0005-0000-0000-00001B020000}"/>
    <cellStyle name="Normal 12 35" xfId="5214" xr:uid="{00000000-0005-0000-0000-00001C020000}"/>
    <cellStyle name="Normal 12 36" xfId="5215" xr:uid="{00000000-0005-0000-0000-00001D020000}"/>
    <cellStyle name="Normal 12 37" xfId="5216" xr:uid="{00000000-0005-0000-0000-00001E020000}"/>
    <cellStyle name="Normal 12 38" xfId="5217" xr:uid="{00000000-0005-0000-0000-00001F020000}"/>
    <cellStyle name="Normal 12 39" xfId="5218" xr:uid="{00000000-0005-0000-0000-000020020000}"/>
    <cellStyle name="Normal 12 4" xfId="230" xr:uid="{00000000-0005-0000-0000-000021020000}"/>
    <cellStyle name="Normal 12 40" xfId="5219" xr:uid="{00000000-0005-0000-0000-000022020000}"/>
    <cellStyle name="Normal 12 41" xfId="5220" xr:uid="{00000000-0005-0000-0000-000023020000}"/>
    <cellStyle name="Normal 12 42" xfId="5221" xr:uid="{00000000-0005-0000-0000-000024020000}"/>
    <cellStyle name="Normal 12 43" xfId="5222" xr:uid="{00000000-0005-0000-0000-000025020000}"/>
    <cellStyle name="Normal 12 44" xfId="5223" xr:uid="{00000000-0005-0000-0000-000026020000}"/>
    <cellStyle name="Normal 12 45" xfId="5224" xr:uid="{00000000-0005-0000-0000-000027020000}"/>
    <cellStyle name="Normal 12 46" xfId="5225" xr:uid="{00000000-0005-0000-0000-000028020000}"/>
    <cellStyle name="Normal 12 47" xfId="5226" xr:uid="{00000000-0005-0000-0000-000029020000}"/>
    <cellStyle name="Normal 12 5" xfId="231" xr:uid="{00000000-0005-0000-0000-00002A020000}"/>
    <cellStyle name="Normal 12 6" xfId="232" xr:uid="{00000000-0005-0000-0000-00002B020000}"/>
    <cellStyle name="Normal 12 7" xfId="233" xr:uid="{00000000-0005-0000-0000-00002C020000}"/>
    <cellStyle name="Normal 12 8" xfId="234" xr:uid="{00000000-0005-0000-0000-00002D020000}"/>
    <cellStyle name="Normal 12 9" xfId="235" xr:uid="{00000000-0005-0000-0000-00002E020000}"/>
    <cellStyle name="Normal 120" xfId="236" xr:uid="{00000000-0005-0000-0000-00002F020000}"/>
    <cellStyle name="Normal 121" xfId="237" xr:uid="{00000000-0005-0000-0000-000030020000}"/>
    <cellStyle name="Normal 122" xfId="238" xr:uid="{00000000-0005-0000-0000-000031020000}"/>
    <cellStyle name="Normal 123" xfId="239" xr:uid="{00000000-0005-0000-0000-000032020000}"/>
    <cellStyle name="Normal 124" xfId="240" xr:uid="{00000000-0005-0000-0000-000033020000}"/>
    <cellStyle name="Normal 125" xfId="241" xr:uid="{00000000-0005-0000-0000-000034020000}"/>
    <cellStyle name="Normal 126" xfId="242" xr:uid="{00000000-0005-0000-0000-000035020000}"/>
    <cellStyle name="Normal 127" xfId="243" xr:uid="{00000000-0005-0000-0000-000036020000}"/>
    <cellStyle name="Normal 128" xfId="244" xr:uid="{00000000-0005-0000-0000-000037020000}"/>
    <cellStyle name="Normal 129" xfId="245" xr:uid="{00000000-0005-0000-0000-000038020000}"/>
    <cellStyle name="Normal 13" xfId="246" xr:uid="{00000000-0005-0000-0000-000039020000}"/>
    <cellStyle name="Normal 13 10" xfId="247" xr:uid="{00000000-0005-0000-0000-00003A020000}"/>
    <cellStyle name="Normal 13 11" xfId="248" xr:uid="{00000000-0005-0000-0000-00003B020000}"/>
    <cellStyle name="Normal 13 12" xfId="249" xr:uid="{00000000-0005-0000-0000-00003C020000}"/>
    <cellStyle name="Normal 13 13" xfId="250" xr:uid="{00000000-0005-0000-0000-00003D020000}"/>
    <cellStyle name="Normal 13 14" xfId="251" xr:uid="{00000000-0005-0000-0000-00003E020000}"/>
    <cellStyle name="Normal 13 15" xfId="252" xr:uid="{00000000-0005-0000-0000-00003F020000}"/>
    <cellStyle name="Normal 13 16" xfId="253" xr:uid="{00000000-0005-0000-0000-000040020000}"/>
    <cellStyle name="Normal 13 17" xfId="254" xr:uid="{00000000-0005-0000-0000-000041020000}"/>
    <cellStyle name="Normal 13 18" xfId="255" xr:uid="{00000000-0005-0000-0000-000042020000}"/>
    <cellStyle name="Normal 13 19" xfId="256" xr:uid="{00000000-0005-0000-0000-000043020000}"/>
    <cellStyle name="Normal 13 2" xfId="257" xr:uid="{00000000-0005-0000-0000-000044020000}"/>
    <cellStyle name="Normal 13 20" xfId="258" xr:uid="{00000000-0005-0000-0000-000045020000}"/>
    <cellStyle name="Normal 13 21" xfId="259" xr:uid="{00000000-0005-0000-0000-000046020000}"/>
    <cellStyle name="Normal 13 22" xfId="260" xr:uid="{00000000-0005-0000-0000-000047020000}"/>
    <cellStyle name="Normal 13 23" xfId="261" xr:uid="{00000000-0005-0000-0000-000048020000}"/>
    <cellStyle name="Normal 13 24" xfId="262" xr:uid="{00000000-0005-0000-0000-000049020000}"/>
    <cellStyle name="Normal 13 25" xfId="263" xr:uid="{00000000-0005-0000-0000-00004A020000}"/>
    <cellStyle name="Normal 13 26" xfId="264" xr:uid="{00000000-0005-0000-0000-00004B020000}"/>
    <cellStyle name="Normal 13 27" xfId="265" xr:uid="{00000000-0005-0000-0000-00004C020000}"/>
    <cellStyle name="Normal 13 28" xfId="266" xr:uid="{00000000-0005-0000-0000-00004D020000}"/>
    <cellStyle name="Normal 13 29" xfId="267" xr:uid="{00000000-0005-0000-0000-00004E020000}"/>
    <cellStyle name="Normal 13 3" xfId="268" xr:uid="{00000000-0005-0000-0000-00004F020000}"/>
    <cellStyle name="Normal 13 30" xfId="269" xr:uid="{00000000-0005-0000-0000-000050020000}"/>
    <cellStyle name="Normal 13 31" xfId="270" xr:uid="{00000000-0005-0000-0000-000051020000}"/>
    <cellStyle name="Normal 13 32" xfId="271" xr:uid="{00000000-0005-0000-0000-000052020000}"/>
    <cellStyle name="Normal 13 33" xfId="5227" xr:uid="{00000000-0005-0000-0000-000053020000}"/>
    <cellStyle name="Normal 13 34" xfId="5228" xr:uid="{00000000-0005-0000-0000-000054020000}"/>
    <cellStyle name="Normal 13 35" xfId="5229" xr:uid="{00000000-0005-0000-0000-000055020000}"/>
    <cellStyle name="Normal 13 36" xfId="5230" xr:uid="{00000000-0005-0000-0000-000056020000}"/>
    <cellStyle name="Normal 13 37" xfId="5231" xr:uid="{00000000-0005-0000-0000-000057020000}"/>
    <cellStyle name="Normal 13 38" xfId="5232" xr:uid="{00000000-0005-0000-0000-000058020000}"/>
    <cellStyle name="Normal 13 39" xfId="5233" xr:uid="{00000000-0005-0000-0000-000059020000}"/>
    <cellStyle name="Normal 13 4" xfId="272" xr:uid="{00000000-0005-0000-0000-00005A020000}"/>
    <cellStyle name="Normal 13 40" xfId="5234" xr:uid="{00000000-0005-0000-0000-00005B020000}"/>
    <cellStyle name="Normal 13 41" xfId="5235" xr:uid="{00000000-0005-0000-0000-00005C020000}"/>
    <cellStyle name="Normal 13 42" xfId="5236" xr:uid="{00000000-0005-0000-0000-00005D020000}"/>
    <cellStyle name="Normal 13 43" xfId="5237" xr:uid="{00000000-0005-0000-0000-00005E020000}"/>
    <cellStyle name="Normal 13 44" xfId="5238" xr:uid="{00000000-0005-0000-0000-00005F020000}"/>
    <cellStyle name="Normal 13 45" xfId="5239" xr:uid="{00000000-0005-0000-0000-000060020000}"/>
    <cellStyle name="Normal 13 46" xfId="5240" xr:uid="{00000000-0005-0000-0000-000061020000}"/>
    <cellStyle name="Normal 13 47" xfId="5241" xr:uid="{00000000-0005-0000-0000-000062020000}"/>
    <cellStyle name="Normal 13 5" xfId="273" xr:uid="{00000000-0005-0000-0000-000063020000}"/>
    <cellStyle name="Normal 13 6" xfId="274" xr:uid="{00000000-0005-0000-0000-000064020000}"/>
    <cellStyle name="Normal 13 7" xfId="275" xr:uid="{00000000-0005-0000-0000-000065020000}"/>
    <cellStyle name="Normal 13 8" xfId="276" xr:uid="{00000000-0005-0000-0000-000066020000}"/>
    <cellStyle name="Normal 13 9" xfId="277" xr:uid="{00000000-0005-0000-0000-000067020000}"/>
    <cellStyle name="Normal 130" xfId="278" xr:uid="{00000000-0005-0000-0000-000068020000}"/>
    <cellStyle name="Normal 131" xfId="279" xr:uid="{00000000-0005-0000-0000-000069020000}"/>
    <cellStyle name="Normal 132" xfId="280" xr:uid="{00000000-0005-0000-0000-00006A020000}"/>
    <cellStyle name="Normal 133" xfId="281" xr:uid="{00000000-0005-0000-0000-00006B020000}"/>
    <cellStyle name="Normal 134" xfId="282" xr:uid="{00000000-0005-0000-0000-00006C020000}"/>
    <cellStyle name="Normal 135" xfId="283" xr:uid="{00000000-0005-0000-0000-00006D020000}"/>
    <cellStyle name="Normal 136" xfId="284" xr:uid="{00000000-0005-0000-0000-00006E020000}"/>
    <cellStyle name="Normal 137" xfId="285" xr:uid="{00000000-0005-0000-0000-00006F020000}"/>
    <cellStyle name="Normal 138" xfId="286" xr:uid="{00000000-0005-0000-0000-000070020000}"/>
    <cellStyle name="Normal 139" xfId="287" xr:uid="{00000000-0005-0000-0000-000071020000}"/>
    <cellStyle name="Normal 14" xfId="4782" xr:uid="{00000000-0005-0000-0000-000072020000}"/>
    <cellStyle name="Normal 14 10" xfId="288" xr:uid="{00000000-0005-0000-0000-000073020000}"/>
    <cellStyle name="Normal 14 11" xfId="289" xr:uid="{00000000-0005-0000-0000-000074020000}"/>
    <cellStyle name="Normal 14 12" xfId="290" xr:uid="{00000000-0005-0000-0000-000075020000}"/>
    <cellStyle name="Normal 14 13" xfId="291" xr:uid="{00000000-0005-0000-0000-000076020000}"/>
    <cellStyle name="Normal 14 14" xfId="292" xr:uid="{00000000-0005-0000-0000-000077020000}"/>
    <cellStyle name="Normal 14 15" xfId="293" xr:uid="{00000000-0005-0000-0000-000078020000}"/>
    <cellStyle name="Normal 14 16" xfId="294" xr:uid="{00000000-0005-0000-0000-000079020000}"/>
    <cellStyle name="Normal 14 17" xfId="295" xr:uid="{00000000-0005-0000-0000-00007A020000}"/>
    <cellStyle name="Normal 14 18" xfId="296" xr:uid="{00000000-0005-0000-0000-00007B020000}"/>
    <cellStyle name="Normal 14 19" xfId="297" xr:uid="{00000000-0005-0000-0000-00007C020000}"/>
    <cellStyle name="Normal 14 2" xfId="298" xr:uid="{00000000-0005-0000-0000-00007D020000}"/>
    <cellStyle name="Normal 14 20" xfId="299" xr:uid="{00000000-0005-0000-0000-00007E020000}"/>
    <cellStyle name="Normal 14 21" xfId="300" xr:uid="{00000000-0005-0000-0000-00007F020000}"/>
    <cellStyle name="Normal 14 22" xfId="301" xr:uid="{00000000-0005-0000-0000-000080020000}"/>
    <cellStyle name="Normal 14 23" xfId="302" xr:uid="{00000000-0005-0000-0000-000081020000}"/>
    <cellStyle name="Normal 14 24" xfId="303" xr:uid="{00000000-0005-0000-0000-000082020000}"/>
    <cellStyle name="Normal 14 25" xfId="304" xr:uid="{00000000-0005-0000-0000-000083020000}"/>
    <cellStyle name="Normal 14 26" xfId="305" xr:uid="{00000000-0005-0000-0000-000084020000}"/>
    <cellStyle name="Normal 14 27" xfId="306" xr:uid="{00000000-0005-0000-0000-000085020000}"/>
    <cellStyle name="Normal 14 28" xfId="307" xr:uid="{00000000-0005-0000-0000-000086020000}"/>
    <cellStyle name="Normal 14 29" xfId="308" xr:uid="{00000000-0005-0000-0000-000087020000}"/>
    <cellStyle name="Normal 14 3" xfId="309" xr:uid="{00000000-0005-0000-0000-000088020000}"/>
    <cellStyle name="Normal 14 30" xfId="310" xr:uid="{00000000-0005-0000-0000-000089020000}"/>
    <cellStyle name="Normal 14 31" xfId="311" xr:uid="{00000000-0005-0000-0000-00008A020000}"/>
    <cellStyle name="Normal 14 32" xfId="312" xr:uid="{00000000-0005-0000-0000-00008B020000}"/>
    <cellStyle name="Normal 14 33" xfId="313" xr:uid="{00000000-0005-0000-0000-00008C020000}"/>
    <cellStyle name="Normal 14 34" xfId="314" xr:uid="{00000000-0005-0000-0000-00008D020000}"/>
    <cellStyle name="Normal 14 35" xfId="315" xr:uid="{00000000-0005-0000-0000-00008E020000}"/>
    <cellStyle name="Normal 14 36" xfId="316" xr:uid="{00000000-0005-0000-0000-00008F020000}"/>
    <cellStyle name="Normal 14 37" xfId="317" xr:uid="{00000000-0005-0000-0000-000090020000}"/>
    <cellStyle name="Normal 14 38" xfId="318" xr:uid="{00000000-0005-0000-0000-000091020000}"/>
    <cellStyle name="Normal 14 39" xfId="319" xr:uid="{00000000-0005-0000-0000-000092020000}"/>
    <cellStyle name="Normal 14 4" xfId="320" xr:uid="{00000000-0005-0000-0000-000093020000}"/>
    <cellStyle name="Normal 14 40" xfId="321" xr:uid="{00000000-0005-0000-0000-000094020000}"/>
    <cellStyle name="Normal 14 41" xfId="322" xr:uid="{00000000-0005-0000-0000-000095020000}"/>
    <cellStyle name="Normal 14 42" xfId="323" xr:uid="{00000000-0005-0000-0000-000096020000}"/>
    <cellStyle name="Normal 14 43" xfId="324" xr:uid="{00000000-0005-0000-0000-000097020000}"/>
    <cellStyle name="Normal 14 44" xfId="325" xr:uid="{00000000-0005-0000-0000-000098020000}"/>
    <cellStyle name="Normal 14 45" xfId="326" xr:uid="{00000000-0005-0000-0000-000099020000}"/>
    <cellStyle name="Normal 14 46" xfId="327" xr:uid="{00000000-0005-0000-0000-00009A020000}"/>
    <cellStyle name="Normal 14 47" xfId="328" xr:uid="{00000000-0005-0000-0000-00009B020000}"/>
    <cellStyle name="Normal 14 48" xfId="329" xr:uid="{00000000-0005-0000-0000-00009C020000}"/>
    <cellStyle name="Normal 14 49" xfId="330" xr:uid="{00000000-0005-0000-0000-00009D020000}"/>
    <cellStyle name="Normal 14 5" xfId="331" xr:uid="{00000000-0005-0000-0000-00009E020000}"/>
    <cellStyle name="Normal 14 50" xfId="332" xr:uid="{00000000-0005-0000-0000-00009F020000}"/>
    <cellStyle name="Normal 14 6" xfId="333" xr:uid="{00000000-0005-0000-0000-0000A0020000}"/>
    <cellStyle name="Normal 14 7" xfId="334" xr:uid="{00000000-0005-0000-0000-0000A1020000}"/>
    <cellStyle name="Normal 14 8" xfId="335" xr:uid="{00000000-0005-0000-0000-0000A2020000}"/>
    <cellStyle name="Normal 14 9" xfId="336" xr:uid="{00000000-0005-0000-0000-0000A3020000}"/>
    <cellStyle name="Normal 140" xfId="337" xr:uid="{00000000-0005-0000-0000-0000A4020000}"/>
    <cellStyle name="Normal 141" xfId="338" xr:uid="{00000000-0005-0000-0000-0000A5020000}"/>
    <cellStyle name="Normal 142" xfId="339" xr:uid="{00000000-0005-0000-0000-0000A6020000}"/>
    <cellStyle name="Normal 143" xfId="340" xr:uid="{00000000-0005-0000-0000-0000A7020000}"/>
    <cellStyle name="Normal 144" xfId="341" xr:uid="{00000000-0005-0000-0000-0000A8020000}"/>
    <cellStyle name="Normal 145" xfId="342" xr:uid="{00000000-0005-0000-0000-0000A9020000}"/>
    <cellStyle name="Normal 146" xfId="343" xr:uid="{00000000-0005-0000-0000-0000AA020000}"/>
    <cellStyle name="Normal 147" xfId="344" xr:uid="{00000000-0005-0000-0000-0000AB020000}"/>
    <cellStyle name="Normal 148" xfId="345" xr:uid="{00000000-0005-0000-0000-0000AC020000}"/>
    <cellStyle name="Normal 149" xfId="346" xr:uid="{00000000-0005-0000-0000-0000AD020000}"/>
    <cellStyle name="Normal 15" xfId="347" xr:uid="{00000000-0005-0000-0000-0000AE020000}"/>
    <cellStyle name="Normal 150" xfId="348" xr:uid="{00000000-0005-0000-0000-0000AF020000}"/>
    <cellStyle name="Normal 151" xfId="349" xr:uid="{00000000-0005-0000-0000-0000B0020000}"/>
    <cellStyle name="Normal 152" xfId="350" xr:uid="{00000000-0005-0000-0000-0000B1020000}"/>
    <cellStyle name="Normal 153" xfId="351" xr:uid="{00000000-0005-0000-0000-0000B2020000}"/>
    <cellStyle name="Normal 154" xfId="352" xr:uid="{00000000-0005-0000-0000-0000B3020000}"/>
    <cellStyle name="Normal 155" xfId="353" xr:uid="{00000000-0005-0000-0000-0000B4020000}"/>
    <cellStyle name="Normal 156" xfId="354" xr:uid="{00000000-0005-0000-0000-0000B5020000}"/>
    <cellStyle name="Normal 157" xfId="355" xr:uid="{00000000-0005-0000-0000-0000B6020000}"/>
    <cellStyle name="Normal 158" xfId="356" xr:uid="{00000000-0005-0000-0000-0000B7020000}"/>
    <cellStyle name="Normal 159" xfId="357" xr:uid="{00000000-0005-0000-0000-0000B8020000}"/>
    <cellStyle name="Normal 16" xfId="4053" xr:uid="{00000000-0005-0000-0000-0000B9020000}"/>
    <cellStyle name="Normal 16 10" xfId="358" xr:uid="{00000000-0005-0000-0000-0000BA020000}"/>
    <cellStyle name="Normal 16 11" xfId="359" xr:uid="{00000000-0005-0000-0000-0000BB020000}"/>
    <cellStyle name="Normal 16 12" xfId="360" xr:uid="{00000000-0005-0000-0000-0000BC020000}"/>
    <cellStyle name="Normal 16 13" xfId="361" xr:uid="{00000000-0005-0000-0000-0000BD020000}"/>
    <cellStyle name="Normal 16 14" xfId="362" xr:uid="{00000000-0005-0000-0000-0000BE020000}"/>
    <cellStyle name="Normal 16 15" xfId="363" xr:uid="{00000000-0005-0000-0000-0000BF020000}"/>
    <cellStyle name="Normal 16 16" xfId="364" xr:uid="{00000000-0005-0000-0000-0000C0020000}"/>
    <cellStyle name="Normal 16 17" xfId="365" xr:uid="{00000000-0005-0000-0000-0000C1020000}"/>
    <cellStyle name="Normal 16 18" xfId="366" xr:uid="{00000000-0005-0000-0000-0000C2020000}"/>
    <cellStyle name="Normal 16 19" xfId="367" xr:uid="{00000000-0005-0000-0000-0000C3020000}"/>
    <cellStyle name="Normal 16 2" xfId="368" xr:uid="{00000000-0005-0000-0000-0000C4020000}"/>
    <cellStyle name="Normal 16 20" xfId="369" xr:uid="{00000000-0005-0000-0000-0000C5020000}"/>
    <cellStyle name="Normal 16 21" xfId="370" xr:uid="{00000000-0005-0000-0000-0000C6020000}"/>
    <cellStyle name="Normal 16 22" xfId="371" xr:uid="{00000000-0005-0000-0000-0000C7020000}"/>
    <cellStyle name="Normal 16 23" xfId="372" xr:uid="{00000000-0005-0000-0000-0000C8020000}"/>
    <cellStyle name="Normal 16 24" xfId="373" xr:uid="{00000000-0005-0000-0000-0000C9020000}"/>
    <cellStyle name="Normal 16 25" xfId="374" xr:uid="{00000000-0005-0000-0000-0000CA020000}"/>
    <cellStyle name="Normal 16 26" xfId="375" xr:uid="{00000000-0005-0000-0000-0000CB020000}"/>
    <cellStyle name="Normal 16 27" xfId="376" xr:uid="{00000000-0005-0000-0000-0000CC020000}"/>
    <cellStyle name="Normal 16 28" xfId="377" xr:uid="{00000000-0005-0000-0000-0000CD020000}"/>
    <cellStyle name="Normal 16 29" xfId="378" xr:uid="{00000000-0005-0000-0000-0000CE020000}"/>
    <cellStyle name="Normal 16 3" xfId="379" xr:uid="{00000000-0005-0000-0000-0000CF020000}"/>
    <cellStyle name="Normal 16 30" xfId="380" xr:uid="{00000000-0005-0000-0000-0000D0020000}"/>
    <cellStyle name="Normal 16 31" xfId="381" xr:uid="{00000000-0005-0000-0000-0000D1020000}"/>
    <cellStyle name="Normal 16 32" xfId="382" xr:uid="{00000000-0005-0000-0000-0000D2020000}"/>
    <cellStyle name="Normal 16 33" xfId="383" xr:uid="{00000000-0005-0000-0000-0000D3020000}"/>
    <cellStyle name="Normal 16 34" xfId="384" xr:uid="{00000000-0005-0000-0000-0000D4020000}"/>
    <cellStyle name="Normal 16 35" xfId="385" xr:uid="{00000000-0005-0000-0000-0000D5020000}"/>
    <cellStyle name="Normal 16 36" xfId="386" xr:uid="{00000000-0005-0000-0000-0000D6020000}"/>
    <cellStyle name="Normal 16 37" xfId="387" xr:uid="{00000000-0005-0000-0000-0000D7020000}"/>
    <cellStyle name="Normal 16 38" xfId="388" xr:uid="{00000000-0005-0000-0000-0000D8020000}"/>
    <cellStyle name="Normal 16 39" xfId="389" xr:uid="{00000000-0005-0000-0000-0000D9020000}"/>
    <cellStyle name="Normal 16 4" xfId="390" xr:uid="{00000000-0005-0000-0000-0000DA020000}"/>
    <cellStyle name="Normal 16 40" xfId="391" xr:uid="{00000000-0005-0000-0000-0000DB020000}"/>
    <cellStyle name="Normal 16 41" xfId="392" xr:uid="{00000000-0005-0000-0000-0000DC020000}"/>
    <cellStyle name="Normal 16 5" xfId="393" xr:uid="{00000000-0005-0000-0000-0000DD020000}"/>
    <cellStyle name="Normal 16 6" xfId="394" xr:uid="{00000000-0005-0000-0000-0000DE020000}"/>
    <cellStyle name="Normal 16 7" xfId="395" xr:uid="{00000000-0005-0000-0000-0000DF020000}"/>
    <cellStyle name="Normal 16 8" xfId="396" xr:uid="{00000000-0005-0000-0000-0000E0020000}"/>
    <cellStyle name="Normal 16 9" xfId="397" xr:uid="{00000000-0005-0000-0000-0000E1020000}"/>
    <cellStyle name="Normal 160" xfId="398" xr:uid="{00000000-0005-0000-0000-0000E2020000}"/>
    <cellStyle name="Normal 161" xfId="399" xr:uid="{00000000-0005-0000-0000-0000E3020000}"/>
    <cellStyle name="Normal 162" xfId="400" xr:uid="{00000000-0005-0000-0000-0000E4020000}"/>
    <cellStyle name="Normal 163" xfId="401" xr:uid="{00000000-0005-0000-0000-0000E5020000}"/>
    <cellStyle name="Normal 164" xfId="402" xr:uid="{00000000-0005-0000-0000-0000E6020000}"/>
    <cellStyle name="Normal 165" xfId="403" xr:uid="{00000000-0005-0000-0000-0000E7020000}"/>
    <cellStyle name="Normal 166" xfId="404" xr:uid="{00000000-0005-0000-0000-0000E8020000}"/>
    <cellStyle name="Normal 167" xfId="405" xr:uid="{00000000-0005-0000-0000-0000E9020000}"/>
    <cellStyle name="Normal 168" xfId="406" xr:uid="{00000000-0005-0000-0000-0000EA020000}"/>
    <cellStyle name="Normal 169" xfId="407" xr:uid="{00000000-0005-0000-0000-0000EB020000}"/>
    <cellStyle name="Normal 17" xfId="408" xr:uid="{00000000-0005-0000-0000-0000EC020000}"/>
    <cellStyle name="Normal 171" xfId="409" xr:uid="{00000000-0005-0000-0000-0000ED020000}"/>
    <cellStyle name="Normal 172" xfId="410" xr:uid="{00000000-0005-0000-0000-0000EE020000}"/>
    <cellStyle name="Normal 173" xfId="411" xr:uid="{00000000-0005-0000-0000-0000EF020000}"/>
    <cellStyle name="Normal 174" xfId="412" xr:uid="{00000000-0005-0000-0000-0000F0020000}"/>
    <cellStyle name="Normal 175" xfId="413" xr:uid="{00000000-0005-0000-0000-0000F1020000}"/>
    <cellStyle name="Normal 176" xfId="414" xr:uid="{00000000-0005-0000-0000-0000F2020000}"/>
    <cellStyle name="Normal 177" xfId="415" xr:uid="{00000000-0005-0000-0000-0000F3020000}"/>
    <cellStyle name="Normal 178" xfId="416" xr:uid="{00000000-0005-0000-0000-0000F4020000}"/>
    <cellStyle name="Normal 179" xfId="417" xr:uid="{00000000-0005-0000-0000-0000F5020000}"/>
    <cellStyle name="Normal 18" xfId="4781" xr:uid="{00000000-0005-0000-0000-0000F6020000}"/>
    <cellStyle name="Normal 18 10" xfId="418" xr:uid="{00000000-0005-0000-0000-0000F7020000}"/>
    <cellStyle name="Normal 18 100" xfId="419" xr:uid="{00000000-0005-0000-0000-0000F8020000}"/>
    <cellStyle name="Normal 18 101" xfId="420" xr:uid="{00000000-0005-0000-0000-0000F9020000}"/>
    <cellStyle name="Normal 18 102" xfId="421" xr:uid="{00000000-0005-0000-0000-0000FA020000}"/>
    <cellStyle name="Normal 18 103" xfId="422" xr:uid="{00000000-0005-0000-0000-0000FB020000}"/>
    <cellStyle name="Normal 18 104" xfId="423" xr:uid="{00000000-0005-0000-0000-0000FC020000}"/>
    <cellStyle name="Normal 18 105" xfId="424" xr:uid="{00000000-0005-0000-0000-0000FD020000}"/>
    <cellStyle name="Normal 18 106" xfId="425" xr:uid="{00000000-0005-0000-0000-0000FE020000}"/>
    <cellStyle name="Normal 18 107" xfId="426" xr:uid="{00000000-0005-0000-0000-0000FF020000}"/>
    <cellStyle name="Normal 18 108" xfId="427" xr:uid="{00000000-0005-0000-0000-000000030000}"/>
    <cellStyle name="Normal 18 109" xfId="428" xr:uid="{00000000-0005-0000-0000-000001030000}"/>
    <cellStyle name="Normal 18 11" xfId="429" xr:uid="{00000000-0005-0000-0000-000002030000}"/>
    <cellStyle name="Normal 18 110" xfId="430" xr:uid="{00000000-0005-0000-0000-000003030000}"/>
    <cellStyle name="Normal 18 111" xfId="431" xr:uid="{00000000-0005-0000-0000-000004030000}"/>
    <cellStyle name="Normal 18 112" xfId="432" xr:uid="{00000000-0005-0000-0000-000005030000}"/>
    <cellStyle name="Normal 18 113" xfId="433" xr:uid="{00000000-0005-0000-0000-000006030000}"/>
    <cellStyle name="Normal 18 114" xfId="434" xr:uid="{00000000-0005-0000-0000-000007030000}"/>
    <cellStyle name="Normal 18 115" xfId="435" xr:uid="{00000000-0005-0000-0000-000008030000}"/>
    <cellStyle name="Normal 18 116" xfId="436" xr:uid="{00000000-0005-0000-0000-000009030000}"/>
    <cellStyle name="Normal 18 117" xfId="437" xr:uid="{00000000-0005-0000-0000-00000A030000}"/>
    <cellStyle name="Normal 18 118" xfId="438" xr:uid="{00000000-0005-0000-0000-00000B030000}"/>
    <cellStyle name="Normal 18 119" xfId="439" xr:uid="{00000000-0005-0000-0000-00000C030000}"/>
    <cellStyle name="Normal 18 12" xfId="440" xr:uid="{00000000-0005-0000-0000-00000D030000}"/>
    <cellStyle name="Normal 18 120" xfId="441" xr:uid="{00000000-0005-0000-0000-00000E030000}"/>
    <cellStyle name="Normal 18 121" xfId="442" xr:uid="{00000000-0005-0000-0000-00000F030000}"/>
    <cellStyle name="Normal 18 122" xfId="443" xr:uid="{00000000-0005-0000-0000-000010030000}"/>
    <cellStyle name="Normal 18 123" xfId="444" xr:uid="{00000000-0005-0000-0000-000011030000}"/>
    <cellStyle name="Normal 18 124" xfId="445" xr:uid="{00000000-0005-0000-0000-000012030000}"/>
    <cellStyle name="Normal 18 125" xfId="446" xr:uid="{00000000-0005-0000-0000-000013030000}"/>
    <cellStyle name="Normal 18 126" xfId="447" xr:uid="{00000000-0005-0000-0000-000014030000}"/>
    <cellStyle name="Normal 18 127" xfId="448" xr:uid="{00000000-0005-0000-0000-000015030000}"/>
    <cellStyle name="Normal 18 128" xfId="449" xr:uid="{00000000-0005-0000-0000-000016030000}"/>
    <cellStyle name="Normal 18 129" xfId="450" xr:uid="{00000000-0005-0000-0000-000017030000}"/>
    <cellStyle name="Normal 18 13" xfId="451" xr:uid="{00000000-0005-0000-0000-000018030000}"/>
    <cellStyle name="Normal 18 130" xfId="452" xr:uid="{00000000-0005-0000-0000-000019030000}"/>
    <cellStyle name="Normal 18 131" xfId="453" xr:uid="{00000000-0005-0000-0000-00001A030000}"/>
    <cellStyle name="Normal 18 132" xfId="454" xr:uid="{00000000-0005-0000-0000-00001B030000}"/>
    <cellStyle name="Normal 18 133" xfId="455" xr:uid="{00000000-0005-0000-0000-00001C030000}"/>
    <cellStyle name="Normal 18 134" xfId="456" xr:uid="{00000000-0005-0000-0000-00001D030000}"/>
    <cellStyle name="Normal 18 135" xfId="457" xr:uid="{00000000-0005-0000-0000-00001E030000}"/>
    <cellStyle name="Normal 18 136" xfId="458" xr:uid="{00000000-0005-0000-0000-00001F030000}"/>
    <cellStyle name="Normal 18 137" xfId="459" xr:uid="{00000000-0005-0000-0000-000020030000}"/>
    <cellStyle name="Normal 18 138" xfId="460" xr:uid="{00000000-0005-0000-0000-000021030000}"/>
    <cellStyle name="Normal 18 139" xfId="461" xr:uid="{00000000-0005-0000-0000-000022030000}"/>
    <cellStyle name="Normal 18 14" xfId="462" xr:uid="{00000000-0005-0000-0000-000023030000}"/>
    <cellStyle name="Normal 18 140" xfId="463" xr:uid="{00000000-0005-0000-0000-000024030000}"/>
    <cellStyle name="Normal 18 141" xfId="464" xr:uid="{00000000-0005-0000-0000-000025030000}"/>
    <cellStyle name="Normal 18 142" xfId="465" xr:uid="{00000000-0005-0000-0000-000026030000}"/>
    <cellStyle name="Normal 18 143" xfId="466" xr:uid="{00000000-0005-0000-0000-000027030000}"/>
    <cellStyle name="Normal 18 144" xfId="467" xr:uid="{00000000-0005-0000-0000-000028030000}"/>
    <cellStyle name="Normal 18 145" xfId="468" xr:uid="{00000000-0005-0000-0000-000029030000}"/>
    <cellStyle name="Normal 18 146" xfId="469" xr:uid="{00000000-0005-0000-0000-00002A030000}"/>
    <cellStyle name="Normal 18 147" xfId="470" xr:uid="{00000000-0005-0000-0000-00002B030000}"/>
    <cellStyle name="Normal 18 148" xfId="471" xr:uid="{00000000-0005-0000-0000-00002C030000}"/>
    <cellStyle name="Normal 18 15" xfId="472" xr:uid="{00000000-0005-0000-0000-00002D030000}"/>
    <cellStyle name="Normal 18 16" xfId="473" xr:uid="{00000000-0005-0000-0000-00002E030000}"/>
    <cellStyle name="Normal 18 17" xfId="474" xr:uid="{00000000-0005-0000-0000-00002F030000}"/>
    <cellStyle name="Normal 18 18" xfId="475" xr:uid="{00000000-0005-0000-0000-000030030000}"/>
    <cellStyle name="Normal 18 19" xfId="476" xr:uid="{00000000-0005-0000-0000-000031030000}"/>
    <cellStyle name="Normal 18 2" xfId="477" xr:uid="{00000000-0005-0000-0000-000032030000}"/>
    <cellStyle name="Normal 18 20" xfId="478" xr:uid="{00000000-0005-0000-0000-000033030000}"/>
    <cellStyle name="Normal 18 21" xfId="479" xr:uid="{00000000-0005-0000-0000-000034030000}"/>
    <cellStyle name="Normal 18 22" xfId="480" xr:uid="{00000000-0005-0000-0000-000035030000}"/>
    <cellStyle name="Normal 18 23" xfId="481" xr:uid="{00000000-0005-0000-0000-000036030000}"/>
    <cellStyle name="Normal 18 24" xfId="482" xr:uid="{00000000-0005-0000-0000-000037030000}"/>
    <cellStyle name="Normal 18 25" xfId="483" xr:uid="{00000000-0005-0000-0000-000038030000}"/>
    <cellStyle name="Normal 18 26" xfId="484" xr:uid="{00000000-0005-0000-0000-000039030000}"/>
    <cellStyle name="Normal 18 27" xfId="485" xr:uid="{00000000-0005-0000-0000-00003A030000}"/>
    <cellStyle name="Normal 18 28" xfId="486" xr:uid="{00000000-0005-0000-0000-00003B030000}"/>
    <cellStyle name="Normal 18 29" xfId="487" xr:uid="{00000000-0005-0000-0000-00003C030000}"/>
    <cellStyle name="Normal 18 3" xfId="488" xr:uid="{00000000-0005-0000-0000-00003D030000}"/>
    <cellStyle name="Normal 18 30" xfId="489" xr:uid="{00000000-0005-0000-0000-00003E030000}"/>
    <cellStyle name="Normal 18 31" xfId="490" xr:uid="{00000000-0005-0000-0000-00003F030000}"/>
    <cellStyle name="Normal 18 32" xfId="491" xr:uid="{00000000-0005-0000-0000-000040030000}"/>
    <cellStyle name="Normal 18 33" xfId="492" xr:uid="{00000000-0005-0000-0000-000041030000}"/>
    <cellStyle name="Normal 18 34" xfId="493" xr:uid="{00000000-0005-0000-0000-000042030000}"/>
    <cellStyle name="Normal 18 35" xfId="494" xr:uid="{00000000-0005-0000-0000-000043030000}"/>
    <cellStyle name="Normal 18 36" xfId="495" xr:uid="{00000000-0005-0000-0000-000044030000}"/>
    <cellStyle name="Normal 18 37" xfId="496" xr:uid="{00000000-0005-0000-0000-000045030000}"/>
    <cellStyle name="Normal 18 38" xfId="497" xr:uid="{00000000-0005-0000-0000-000046030000}"/>
    <cellStyle name="Normal 18 39" xfId="498" xr:uid="{00000000-0005-0000-0000-000047030000}"/>
    <cellStyle name="Normal 18 4" xfId="499" xr:uid="{00000000-0005-0000-0000-000048030000}"/>
    <cellStyle name="Normal 18 40" xfId="500" xr:uid="{00000000-0005-0000-0000-000049030000}"/>
    <cellStyle name="Normal 18 41" xfId="501" xr:uid="{00000000-0005-0000-0000-00004A030000}"/>
    <cellStyle name="Normal 18 42" xfId="502" xr:uid="{00000000-0005-0000-0000-00004B030000}"/>
    <cellStyle name="Normal 18 43" xfId="503" xr:uid="{00000000-0005-0000-0000-00004C030000}"/>
    <cellStyle name="Normal 18 44" xfId="504" xr:uid="{00000000-0005-0000-0000-00004D030000}"/>
    <cellStyle name="Normal 18 45" xfId="505" xr:uid="{00000000-0005-0000-0000-00004E030000}"/>
    <cellStyle name="Normal 18 46" xfId="506" xr:uid="{00000000-0005-0000-0000-00004F030000}"/>
    <cellStyle name="Normal 18 47" xfId="507" xr:uid="{00000000-0005-0000-0000-000050030000}"/>
    <cellStyle name="Normal 18 48" xfId="508" xr:uid="{00000000-0005-0000-0000-000051030000}"/>
    <cellStyle name="Normal 18 49" xfId="509" xr:uid="{00000000-0005-0000-0000-000052030000}"/>
    <cellStyle name="Normal 18 5" xfId="510" xr:uid="{00000000-0005-0000-0000-000053030000}"/>
    <cellStyle name="Normal 18 50" xfId="511" xr:uid="{00000000-0005-0000-0000-000054030000}"/>
    <cellStyle name="Normal 18 51" xfId="512" xr:uid="{00000000-0005-0000-0000-000055030000}"/>
    <cellStyle name="Normal 18 52" xfId="513" xr:uid="{00000000-0005-0000-0000-000056030000}"/>
    <cellStyle name="Normal 18 53" xfId="514" xr:uid="{00000000-0005-0000-0000-000057030000}"/>
    <cellStyle name="Normal 18 54" xfId="515" xr:uid="{00000000-0005-0000-0000-000058030000}"/>
    <cellStyle name="Normal 18 55" xfId="516" xr:uid="{00000000-0005-0000-0000-000059030000}"/>
    <cellStyle name="Normal 18 56" xfId="517" xr:uid="{00000000-0005-0000-0000-00005A030000}"/>
    <cellStyle name="Normal 18 57" xfId="518" xr:uid="{00000000-0005-0000-0000-00005B030000}"/>
    <cellStyle name="Normal 18 58" xfId="519" xr:uid="{00000000-0005-0000-0000-00005C030000}"/>
    <cellStyle name="Normal 18 59" xfId="520" xr:uid="{00000000-0005-0000-0000-00005D030000}"/>
    <cellStyle name="Normal 18 6" xfId="521" xr:uid="{00000000-0005-0000-0000-00005E030000}"/>
    <cellStyle name="Normal 18 60" xfId="522" xr:uid="{00000000-0005-0000-0000-00005F030000}"/>
    <cellStyle name="Normal 18 61" xfId="523" xr:uid="{00000000-0005-0000-0000-000060030000}"/>
    <cellStyle name="Normal 18 62" xfId="524" xr:uid="{00000000-0005-0000-0000-000061030000}"/>
    <cellStyle name="Normal 18 63" xfId="525" xr:uid="{00000000-0005-0000-0000-000062030000}"/>
    <cellStyle name="Normal 18 64" xfId="526" xr:uid="{00000000-0005-0000-0000-000063030000}"/>
    <cellStyle name="Normal 18 65" xfId="527" xr:uid="{00000000-0005-0000-0000-000064030000}"/>
    <cellStyle name="Normal 18 66" xfId="528" xr:uid="{00000000-0005-0000-0000-000065030000}"/>
    <cellStyle name="Normal 18 67" xfId="529" xr:uid="{00000000-0005-0000-0000-000066030000}"/>
    <cellStyle name="Normal 18 68" xfId="530" xr:uid="{00000000-0005-0000-0000-000067030000}"/>
    <cellStyle name="Normal 18 69" xfId="531" xr:uid="{00000000-0005-0000-0000-000068030000}"/>
    <cellStyle name="Normal 18 7" xfId="532" xr:uid="{00000000-0005-0000-0000-000069030000}"/>
    <cellStyle name="Normal 18 70" xfId="533" xr:uid="{00000000-0005-0000-0000-00006A030000}"/>
    <cellStyle name="Normal 18 71" xfId="534" xr:uid="{00000000-0005-0000-0000-00006B030000}"/>
    <cellStyle name="Normal 18 72" xfId="535" xr:uid="{00000000-0005-0000-0000-00006C030000}"/>
    <cellStyle name="Normal 18 73" xfId="536" xr:uid="{00000000-0005-0000-0000-00006D030000}"/>
    <cellStyle name="Normal 18 74" xfId="537" xr:uid="{00000000-0005-0000-0000-00006E030000}"/>
    <cellStyle name="Normal 18 75" xfId="538" xr:uid="{00000000-0005-0000-0000-00006F030000}"/>
    <cellStyle name="Normal 18 76" xfId="539" xr:uid="{00000000-0005-0000-0000-000070030000}"/>
    <cellStyle name="Normal 18 77" xfId="540" xr:uid="{00000000-0005-0000-0000-000071030000}"/>
    <cellStyle name="Normal 18 78" xfId="541" xr:uid="{00000000-0005-0000-0000-000072030000}"/>
    <cellStyle name="Normal 18 79" xfId="542" xr:uid="{00000000-0005-0000-0000-000073030000}"/>
    <cellStyle name="Normal 18 8" xfId="543" xr:uid="{00000000-0005-0000-0000-000074030000}"/>
    <cellStyle name="Normal 18 80" xfId="544" xr:uid="{00000000-0005-0000-0000-000075030000}"/>
    <cellStyle name="Normal 18 81" xfId="545" xr:uid="{00000000-0005-0000-0000-000076030000}"/>
    <cellStyle name="Normal 18 82" xfId="546" xr:uid="{00000000-0005-0000-0000-000077030000}"/>
    <cellStyle name="Normal 18 83" xfId="547" xr:uid="{00000000-0005-0000-0000-000078030000}"/>
    <cellStyle name="Normal 18 84" xfId="548" xr:uid="{00000000-0005-0000-0000-000079030000}"/>
    <cellStyle name="Normal 18 85" xfId="549" xr:uid="{00000000-0005-0000-0000-00007A030000}"/>
    <cellStyle name="Normal 18 86" xfId="550" xr:uid="{00000000-0005-0000-0000-00007B030000}"/>
    <cellStyle name="Normal 18 87" xfId="551" xr:uid="{00000000-0005-0000-0000-00007C030000}"/>
    <cellStyle name="Normal 18 88" xfId="552" xr:uid="{00000000-0005-0000-0000-00007D030000}"/>
    <cellStyle name="Normal 18 89" xfId="553" xr:uid="{00000000-0005-0000-0000-00007E030000}"/>
    <cellStyle name="Normal 18 9" xfId="554" xr:uid="{00000000-0005-0000-0000-00007F030000}"/>
    <cellStyle name="Normal 18 90" xfId="555" xr:uid="{00000000-0005-0000-0000-000080030000}"/>
    <cellStyle name="Normal 18 91" xfId="556" xr:uid="{00000000-0005-0000-0000-000081030000}"/>
    <cellStyle name="Normal 18 92" xfId="557" xr:uid="{00000000-0005-0000-0000-000082030000}"/>
    <cellStyle name="Normal 18 93" xfId="558" xr:uid="{00000000-0005-0000-0000-000083030000}"/>
    <cellStyle name="Normal 18 94" xfId="559" xr:uid="{00000000-0005-0000-0000-000084030000}"/>
    <cellStyle name="Normal 18 95" xfId="560" xr:uid="{00000000-0005-0000-0000-000085030000}"/>
    <cellStyle name="Normal 18 96" xfId="561" xr:uid="{00000000-0005-0000-0000-000086030000}"/>
    <cellStyle name="Normal 18 97" xfId="562" xr:uid="{00000000-0005-0000-0000-000087030000}"/>
    <cellStyle name="Normal 18 98" xfId="563" xr:uid="{00000000-0005-0000-0000-000088030000}"/>
    <cellStyle name="Normal 18 99" xfId="564" xr:uid="{00000000-0005-0000-0000-000089030000}"/>
    <cellStyle name="Normal 180" xfId="565" xr:uid="{00000000-0005-0000-0000-00008A030000}"/>
    <cellStyle name="Normal 181" xfId="566" xr:uid="{00000000-0005-0000-0000-00008B030000}"/>
    <cellStyle name="Normal 182" xfId="567" xr:uid="{00000000-0005-0000-0000-00008C030000}"/>
    <cellStyle name="Normal 183" xfId="568" xr:uid="{00000000-0005-0000-0000-00008D030000}"/>
    <cellStyle name="Normal 184" xfId="569" xr:uid="{00000000-0005-0000-0000-00008E030000}"/>
    <cellStyle name="Normal 185" xfId="570" xr:uid="{00000000-0005-0000-0000-00008F030000}"/>
    <cellStyle name="Normal 186" xfId="571" xr:uid="{00000000-0005-0000-0000-000090030000}"/>
    <cellStyle name="Normal 187" xfId="572" xr:uid="{00000000-0005-0000-0000-000091030000}"/>
    <cellStyle name="Normal 188" xfId="573" xr:uid="{00000000-0005-0000-0000-000092030000}"/>
    <cellStyle name="Normal 189" xfId="574" xr:uid="{00000000-0005-0000-0000-000093030000}"/>
    <cellStyle name="Normal 19" xfId="4780" xr:uid="{00000000-0005-0000-0000-000094030000}"/>
    <cellStyle name="Normal 19 10" xfId="575" xr:uid="{00000000-0005-0000-0000-000095030000}"/>
    <cellStyle name="Normal 19 100" xfId="576" xr:uid="{00000000-0005-0000-0000-000096030000}"/>
    <cellStyle name="Normal 19 101" xfId="577" xr:uid="{00000000-0005-0000-0000-000097030000}"/>
    <cellStyle name="Normal 19 102" xfId="578" xr:uid="{00000000-0005-0000-0000-000098030000}"/>
    <cellStyle name="Normal 19 103" xfId="579" xr:uid="{00000000-0005-0000-0000-000099030000}"/>
    <cellStyle name="Normal 19 104" xfId="580" xr:uid="{00000000-0005-0000-0000-00009A030000}"/>
    <cellStyle name="Normal 19 105" xfId="581" xr:uid="{00000000-0005-0000-0000-00009B030000}"/>
    <cellStyle name="Normal 19 106" xfId="582" xr:uid="{00000000-0005-0000-0000-00009C030000}"/>
    <cellStyle name="Normal 19 107" xfId="583" xr:uid="{00000000-0005-0000-0000-00009D030000}"/>
    <cellStyle name="Normal 19 108" xfId="584" xr:uid="{00000000-0005-0000-0000-00009E030000}"/>
    <cellStyle name="Normal 19 109" xfId="585" xr:uid="{00000000-0005-0000-0000-00009F030000}"/>
    <cellStyle name="Normal 19 11" xfId="586" xr:uid="{00000000-0005-0000-0000-0000A0030000}"/>
    <cellStyle name="Normal 19 110" xfId="587" xr:uid="{00000000-0005-0000-0000-0000A1030000}"/>
    <cellStyle name="Normal 19 111" xfId="588" xr:uid="{00000000-0005-0000-0000-0000A2030000}"/>
    <cellStyle name="Normal 19 112" xfId="589" xr:uid="{00000000-0005-0000-0000-0000A3030000}"/>
    <cellStyle name="Normal 19 113" xfId="590" xr:uid="{00000000-0005-0000-0000-0000A4030000}"/>
    <cellStyle name="Normal 19 114" xfId="591" xr:uid="{00000000-0005-0000-0000-0000A5030000}"/>
    <cellStyle name="Normal 19 115" xfId="592" xr:uid="{00000000-0005-0000-0000-0000A6030000}"/>
    <cellStyle name="Normal 19 116" xfId="593" xr:uid="{00000000-0005-0000-0000-0000A7030000}"/>
    <cellStyle name="Normal 19 117" xfId="594" xr:uid="{00000000-0005-0000-0000-0000A8030000}"/>
    <cellStyle name="Normal 19 118" xfId="595" xr:uid="{00000000-0005-0000-0000-0000A9030000}"/>
    <cellStyle name="Normal 19 119" xfId="596" xr:uid="{00000000-0005-0000-0000-0000AA030000}"/>
    <cellStyle name="Normal 19 12" xfId="597" xr:uid="{00000000-0005-0000-0000-0000AB030000}"/>
    <cellStyle name="Normal 19 120" xfId="598" xr:uid="{00000000-0005-0000-0000-0000AC030000}"/>
    <cellStyle name="Normal 19 121" xfId="599" xr:uid="{00000000-0005-0000-0000-0000AD030000}"/>
    <cellStyle name="Normal 19 122" xfId="600" xr:uid="{00000000-0005-0000-0000-0000AE030000}"/>
    <cellStyle name="Normal 19 123" xfId="601" xr:uid="{00000000-0005-0000-0000-0000AF030000}"/>
    <cellStyle name="Normal 19 124" xfId="602" xr:uid="{00000000-0005-0000-0000-0000B0030000}"/>
    <cellStyle name="Normal 19 125" xfId="603" xr:uid="{00000000-0005-0000-0000-0000B1030000}"/>
    <cellStyle name="Normal 19 126" xfId="604" xr:uid="{00000000-0005-0000-0000-0000B2030000}"/>
    <cellStyle name="Normal 19 127" xfId="605" xr:uid="{00000000-0005-0000-0000-0000B3030000}"/>
    <cellStyle name="Normal 19 128" xfId="606" xr:uid="{00000000-0005-0000-0000-0000B4030000}"/>
    <cellStyle name="Normal 19 129" xfId="607" xr:uid="{00000000-0005-0000-0000-0000B5030000}"/>
    <cellStyle name="Normal 19 13" xfId="608" xr:uid="{00000000-0005-0000-0000-0000B6030000}"/>
    <cellStyle name="Normal 19 130" xfId="609" xr:uid="{00000000-0005-0000-0000-0000B7030000}"/>
    <cellStyle name="Normal 19 131" xfId="610" xr:uid="{00000000-0005-0000-0000-0000B8030000}"/>
    <cellStyle name="Normal 19 132" xfId="611" xr:uid="{00000000-0005-0000-0000-0000B9030000}"/>
    <cellStyle name="Normal 19 133" xfId="612" xr:uid="{00000000-0005-0000-0000-0000BA030000}"/>
    <cellStyle name="Normal 19 134" xfId="613" xr:uid="{00000000-0005-0000-0000-0000BB030000}"/>
    <cellStyle name="Normal 19 135" xfId="614" xr:uid="{00000000-0005-0000-0000-0000BC030000}"/>
    <cellStyle name="Normal 19 136" xfId="615" xr:uid="{00000000-0005-0000-0000-0000BD030000}"/>
    <cellStyle name="Normal 19 137" xfId="616" xr:uid="{00000000-0005-0000-0000-0000BE030000}"/>
    <cellStyle name="Normal 19 138" xfId="617" xr:uid="{00000000-0005-0000-0000-0000BF030000}"/>
    <cellStyle name="Normal 19 139" xfId="618" xr:uid="{00000000-0005-0000-0000-0000C0030000}"/>
    <cellStyle name="Normal 19 14" xfId="619" xr:uid="{00000000-0005-0000-0000-0000C1030000}"/>
    <cellStyle name="Normal 19 140" xfId="620" xr:uid="{00000000-0005-0000-0000-0000C2030000}"/>
    <cellStyle name="Normal 19 141" xfId="621" xr:uid="{00000000-0005-0000-0000-0000C3030000}"/>
    <cellStyle name="Normal 19 142" xfId="622" xr:uid="{00000000-0005-0000-0000-0000C4030000}"/>
    <cellStyle name="Normal 19 143" xfId="623" xr:uid="{00000000-0005-0000-0000-0000C5030000}"/>
    <cellStyle name="Normal 19 144" xfId="624" xr:uid="{00000000-0005-0000-0000-0000C6030000}"/>
    <cellStyle name="Normal 19 145" xfId="625" xr:uid="{00000000-0005-0000-0000-0000C7030000}"/>
    <cellStyle name="Normal 19 146" xfId="626" xr:uid="{00000000-0005-0000-0000-0000C8030000}"/>
    <cellStyle name="Normal 19 147" xfId="627" xr:uid="{00000000-0005-0000-0000-0000C9030000}"/>
    <cellStyle name="Normal 19 148" xfId="628" xr:uid="{00000000-0005-0000-0000-0000CA030000}"/>
    <cellStyle name="Normal 19 15" xfId="629" xr:uid="{00000000-0005-0000-0000-0000CB030000}"/>
    <cellStyle name="Normal 19 16" xfId="630" xr:uid="{00000000-0005-0000-0000-0000CC030000}"/>
    <cellStyle name="Normal 19 17" xfId="631" xr:uid="{00000000-0005-0000-0000-0000CD030000}"/>
    <cellStyle name="Normal 19 18" xfId="632" xr:uid="{00000000-0005-0000-0000-0000CE030000}"/>
    <cellStyle name="Normal 19 19" xfId="633" xr:uid="{00000000-0005-0000-0000-0000CF030000}"/>
    <cellStyle name="Normal 19 2" xfId="634" xr:uid="{00000000-0005-0000-0000-0000D0030000}"/>
    <cellStyle name="Normal 19 20" xfId="635" xr:uid="{00000000-0005-0000-0000-0000D1030000}"/>
    <cellStyle name="Normal 19 21" xfId="636" xr:uid="{00000000-0005-0000-0000-0000D2030000}"/>
    <cellStyle name="Normal 19 22" xfId="637" xr:uid="{00000000-0005-0000-0000-0000D3030000}"/>
    <cellStyle name="Normal 19 23" xfId="638" xr:uid="{00000000-0005-0000-0000-0000D4030000}"/>
    <cellStyle name="Normal 19 24" xfId="639" xr:uid="{00000000-0005-0000-0000-0000D5030000}"/>
    <cellStyle name="Normal 19 25" xfId="640" xr:uid="{00000000-0005-0000-0000-0000D6030000}"/>
    <cellStyle name="Normal 19 26" xfId="641" xr:uid="{00000000-0005-0000-0000-0000D7030000}"/>
    <cellStyle name="Normal 19 27" xfId="642" xr:uid="{00000000-0005-0000-0000-0000D8030000}"/>
    <cellStyle name="Normal 19 28" xfId="643" xr:uid="{00000000-0005-0000-0000-0000D9030000}"/>
    <cellStyle name="Normal 19 29" xfId="644" xr:uid="{00000000-0005-0000-0000-0000DA030000}"/>
    <cellStyle name="Normal 19 3" xfId="645" xr:uid="{00000000-0005-0000-0000-0000DB030000}"/>
    <cellStyle name="Normal 19 30" xfId="646" xr:uid="{00000000-0005-0000-0000-0000DC030000}"/>
    <cellStyle name="Normal 19 31" xfId="647" xr:uid="{00000000-0005-0000-0000-0000DD030000}"/>
    <cellStyle name="Normal 19 32" xfId="648" xr:uid="{00000000-0005-0000-0000-0000DE030000}"/>
    <cellStyle name="Normal 19 33" xfId="649" xr:uid="{00000000-0005-0000-0000-0000DF030000}"/>
    <cellStyle name="Normal 19 34" xfId="650" xr:uid="{00000000-0005-0000-0000-0000E0030000}"/>
    <cellStyle name="Normal 19 35" xfId="651" xr:uid="{00000000-0005-0000-0000-0000E1030000}"/>
    <cellStyle name="Normal 19 36" xfId="652" xr:uid="{00000000-0005-0000-0000-0000E2030000}"/>
    <cellStyle name="Normal 19 37" xfId="653" xr:uid="{00000000-0005-0000-0000-0000E3030000}"/>
    <cellStyle name="Normal 19 38" xfId="654" xr:uid="{00000000-0005-0000-0000-0000E4030000}"/>
    <cellStyle name="Normal 19 39" xfId="655" xr:uid="{00000000-0005-0000-0000-0000E5030000}"/>
    <cellStyle name="Normal 19 4" xfId="656" xr:uid="{00000000-0005-0000-0000-0000E6030000}"/>
    <cellStyle name="Normal 19 40" xfId="657" xr:uid="{00000000-0005-0000-0000-0000E7030000}"/>
    <cellStyle name="Normal 19 41" xfId="658" xr:uid="{00000000-0005-0000-0000-0000E8030000}"/>
    <cellStyle name="Normal 19 42" xfId="659" xr:uid="{00000000-0005-0000-0000-0000E9030000}"/>
    <cellStyle name="Normal 19 43" xfId="660" xr:uid="{00000000-0005-0000-0000-0000EA030000}"/>
    <cellStyle name="Normal 19 44" xfId="661" xr:uid="{00000000-0005-0000-0000-0000EB030000}"/>
    <cellStyle name="Normal 19 45" xfId="662" xr:uid="{00000000-0005-0000-0000-0000EC030000}"/>
    <cellStyle name="Normal 19 46" xfId="663" xr:uid="{00000000-0005-0000-0000-0000ED030000}"/>
    <cellStyle name="Normal 19 47" xfId="664" xr:uid="{00000000-0005-0000-0000-0000EE030000}"/>
    <cellStyle name="Normal 19 48" xfId="665" xr:uid="{00000000-0005-0000-0000-0000EF030000}"/>
    <cellStyle name="Normal 19 49" xfId="666" xr:uid="{00000000-0005-0000-0000-0000F0030000}"/>
    <cellStyle name="Normal 19 5" xfId="667" xr:uid="{00000000-0005-0000-0000-0000F1030000}"/>
    <cellStyle name="Normal 19 50" xfId="668" xr:uid="{00000000-0005-0000-0000-0000F2030000}"/>
    <cellStyle name="Normal 19 51" xfId="669" xr:uid="{00000000-0005-0000-0000-0000F3030000}"/>
    <cellStyle name="Normal 19 52" xfId="670" xr:uid="{00000000-0005-0000-0000-0000F4030000}"/>
    <cellStyle name="Normal 19 53" xfId="671" xr:uid="{00000000-0005-0000-0000-0000F5030000}"/>
    <cellStyle name="Normal 19 54" xfId="672" xr:uid="{00000000-0005-0000-0000-0000F6030000}"/>
    <cellStyle name="Normal 19 55" xfId="673" xr:uid="{00000000-0005-0000-0000-0000F7030000}"/>
    <cellStyle name="Normal 19 56" xfId="674" xr:uid="{00000000-0005-0000-0000-0000F8030000}"/>
    <cellStyle name="Normal 19 57" xfId="675" xr:uid="{00000000-0005-0000-0000-0000F9030000}"/>
    <cellStyle name="Normal 19 58" xfId="676" xr:uid="{00000000-0005-0000-0000-0000FA030000}"/>
    <cellStyle name="Normal 19 59" xfId="677" xr:uid="{00000000-0005-0000-0000-0000FB030000}"/>
    <cellStyle name="Normal 19 6" xfId="678" xr:uid="{00000000-0005-0000-0000-0000FC030000}"/>
    <cellStyle name="Normal 19 60" xfId="679" xr:uid="{00000000-0005-0000-0000-0000FD030000}"/>
    <cellStyle name="Normal 19 61" xfId="680" xr:uid="{00000000-0005-0000-0000-0000FE030000}"/>
    <cellStyle name="Normal 19 62" xfId="681" xr:uid="{00000000-0005-0000-0000-0000FF030000}"/>
    <cellStyle name="Normal 19 63" xfId="682" xr:uid="{00000000-0005-0000-0000-000000040000}"/>
    <cellStyle name="Normal 19 64" xfId="683" xr:uid="{00000000-0005-0000-0000-000001040000}"/>
    <cellStyle name="Normal 19 65" xfId="684" xr:uid="{00000000-0005-0000-0000-000002040000}"/>
    <cellStyle name="Normal 19 66" xfId="685" xr:uid="{00000000-0005-0000-0000-000003040000}"/>
    <cellStyle name="Normal 19 67" xfId="686" xr:uid="{00000000-0005-0000-0000-000004040000}"/>
    <cellStyle name="Normal 19 68" xfId="687" xr:uid="{00000000-0005-0000-0000-000005040000}"/>
    <cellStyle name="Normal 19 69" xfId="688" xr:uid="{00000000-0005-0000-0000-000006040000}"/>
    <cellStyle name="Normal 19 7" xfId="689" xr:uid="{00000000-0005-0000-0000-000007040000}"/>
    <cellStyle name="Normal 19 70" xfId="690" xr:uid="{00000000-0005-0000-0000-000008040000}"/>
    <cellStyle name="Normal 19 71" xfId="691" xr:uid="{00000000-0005-0000-0000-000009040000}"/>
    <cellStyle name="Normal 19 72" xfId="692" xr:uid="{00000000-0005-0000-0000-00000A040000}"/>
    <cellStyle name="Normal 19 73" xfId="693" xr:uid="{00000000-0005-0000-0000-00000B040000}"/>
    <cellStyle name="Normal 19 74" xfId="694" xr:uid="{00000000-0005-0000-0000-00000C040000}"/>
    <cellStyle name="Normal 19 75" xfId="695" xr:uid="{00000000-0005-0000-0000-00000D040000}"/>
    <cellStyle name="Normal 19 76" xfId="696" xr:uid="{00000000-0005-0000-0000-00000E040000}"/>
    <cellStyle name="Normal 19 77" xfId="697" xr:uid="{00000000-0005-0000-0000-00000F040000}"/>
    <cellStyle name="Normal 19 78" xfId="698" xr:uid="{00000000-0005-0000-0000-000010040000}"/>
    <cellStyle name="Normal 19 79" xfId="699" xr:uid="{00000000-0005-0000-0000-000011040000}"/>
    <cellStyle name="Normal 19 8" xfId="700" xr:uid="{00000000-0005-0000-0000-000012040000}"/>
    <cellStyle name="Normal 19 80" xfId="701" xr:uid="{00000000-0005-0000-0000-000013040000}"/>
    <cellStyle name="Normal 19 81" xfId="702" xr:uid="{00000000-0005-0000-0000-000014040000}"/>
    <cellStyle name="Normal 19 82" xfId="703" xr:uid="{00000000-0005-0000-0000-000015040000}"/>
    <cellStyle name="Normal 19 83" xfId="704" xr:uid="{00000000-0005-0000-0000-000016040000}"/>
    <cellStyle name="Normal 19 84" xfId="705" xr:uid="{00000000-0005-0000-0000-000017040000}"/>
    <cellStyle name="Normal 19 85" xfId="706" xr:uid="{00000000-0005-0000-0000-000018040000}"/>
    <cellStyle name="Normal 19 86" xfId="707" xr:uid="{00000000-0005-0000-0000-000019040000}"/>
    <cellStyle name="Normal 19 87" xfId="708" xr:uid="{00000000-0005-0000-0000-00001A040000}"/>
    <cellStyle name="Normal 19 88" xfId="709" xr:uid="{00000000-0005-0000-0000-00001B040000}"/>
    <cellStyle name="Normal 19 89" xfId="710" xr:uid="{00000000-0005-0000-0000-00001C040000}"/>
    <cellStyle name="Normal 19 9" xfId="711" xr:uid="{00000000-0005-0000-0000-00001D040000}"/>
    <cellStyle name="Normal 19 90" xfId="712" xr:uid="{00000000-0005-0000-0000-00001E040000}"/>
    <cellStyle name="Normal 19 91" xfId="713" xr:uid="{00000000-0005-0000-0000-00001F040000}"/>
    <cellStyle name="Normal 19 92" xfId="714" xr:uid="{00000000-0005-0000-0000-000020040000}"/>
    <cellStyle name="Normal 19 93" xfId="715" xr:uid="{00000000-0005-0000-0000-000021040000}"/>
    <cellStyle name="Normal 19 94" xfId="716" xr:uid="{00000000-0005-0000-0000-000022040000}"/>
    <cellStyle name="Normal 19 95" xfId="717" xr:uid="{00000000-0005-0000-0000-000023040000}"/>
    <cellStyle name="Normal 19 96" xfId="718" xr:uid="{00000000-0005-0000-0000-000024040000}"/>
    <cellStyle name="Normal 19 97" xfId="719" xr:uid="{00000000-0005-0000-0000-000025040000}"/>
    <cellStyle name="Normal 19 98" xfId="720" xr:uid="{00000000-0005-0000-0000-000026040000}"/>
    <cellStyle name="Normal 19 99" xfId="721" xr:uid="{00000000-0005-0000-0000-000027040000}"/>
    <cellStyle name="Normal 190" xfId="722" xr:uid="{00000000-0005-0000-0000-000028040000}"/>
    <cellStyle name="Normal 191" xfId="723" xr:uid="{00000000-0005-0000-0000-000029040000}"/>
    <cellStyle name="Normal 192" xfId="724" xr:uid="{00000000-0005-0000-0000-00002A040000}"/>
    <cellStyle name="Normal 2" xfId="725" xr:uid="{00000000-0005-0000-0000-00002B040000}"/>
    <cellStyle name="Normal 2 10" xfId="726" xr:uid="{00000000-0005-0000-0000-00002C040000}"/>
    <cellStyle name="Normal 2 11" xfId="727" xr:uid="{00000000-0005-0000-0000-00002D040000}"/>
    <cellStyle name="Normal 2 12" xfId="728" xr:uid="{00000000-0005-0000-0000-00002E040000}"/>
    <cellStyle name="Normal 2 13" xfId="729" xr:uid="{00000000-0005-0000-0000-00002F040000}"/>
    <cellStyle name="Normal 2 14" xfId="730" xr:uid="{00000000-0005-0000-0000-000030040000}"/>
    <cellStyle name="Normal 2 15" xfId="731" xr:uid="{00000000-0005-0000-0000-000031040000}"/>
    <cellStyle name="Normal 2 16" xfId="732" xr:uid="{00000000-0005-0000-0000-000032040000}"/>
    <cellStyle name="Normal 2 17" xfId="733" xr:uid="{00000000-0005-0000-0000-000033040000}"/>
    <cellStyle name="Normal 2 18" xfId="734" xr:uid="{00000000-0005-0000-0000-000034040000}"/>
    <cellStyle name="Normal 2 19" xfId="735" xr:uid="{00000000-0005-0000-0000-000035040000}"/>
    <cellStyle name="Normal 2 2" xfId="736" xr:uid="{00000000-0005-0000-0000-000036040000}"/>
    <cellStyle name="Normal 2 2 2" xfId="737" xr:uid="{00000000-0005-0000-0000-000037040000}"/>
    <cellStyle name="Normal 2 2 2 3" xfId="738" xr:uid="{00000000-0005-0000-0000-000038040000}"/>
    <cellStyle name="Normal 2 2 3" xfId="739" xr:uid="{00000000-0005-0000-0000-000039040000}"/>
    <cellStyle name="Normal 2 2 3 3" xfId="740" xr:uid="{00000000-0005-0000-0000-00003A040000}"/>
    <cellStyle name="Normal 2 2 4" xfId="5260" xr:uid="{00000000-0005-0000-0000-00003B040000}"/>
    <cellStyle name="Normal 2 2 4 2" xfId="5445" xr:uid="{00000000-0005-0000-0000-00003C040000}"/>
    <cellStyle name="Normal 2 2 4 2 2" xfId="5446" xr:uid="{00000000-0005-0000-0000-00003D040000}"/>
    <cellStyle name="Normal 2 2 4 3" xfId="5447" xr:uid="{00000000-0005-0000-0000-00003E040000}"/>
    <cellStyle name="Normal 2 2 4 3 2" xfId="5448" xr:uid="{00000000-0005-0000-0000-00003F040000}"/>
    <cellStyle name="Normal 2 2 4 4" xfId="5449" xr:uid="{00000000-0005-0000-0000-000040040000}"/>
    <cellStyle name="Normal 2 2 4 4 2" xfId="5450" xr:uid="{00000000-0005-0000-0000-000041040000}"/>
    <cellStyle name="Normal 2 2 4 5" xfId="5451" xr:uid="{00000000-0005-0000-0000-000042040000}"/>
    <cellStyle name="Normal 2 2 4 5 2" xfId="5452" xr:uid="{00000000-0005-0000-0000-000043040000}"/>
    <cellStyle name="Normal 2 2 4 6" xfId="5453" xr:uid="{00000000-0005-0000-0000-000044040000}"/>
    <cellStyle name="Normal 2 2 4 6 2" xfId="5454" xr:uid="{00000000-0005-0000-0000-000045040000}"/>
    <cellStyle name="Normal 2 2 4 7" xfId="5455" xr:uid="{00000000-0005-0000-0000-000046040000}"/>
    <cellStyle name="Normal 2 2 5" xfId="5262" xr:uid="{00000000-0005-0000-0000-000047040000}"/>
    <cellStyle name="Normal 2 2 5 2" xfId="5456" xr:uid="{00000000-0005-0000-0000-000048040000}"/>
    <cellStyle name="Normal 2 2 5 2 2" xfId="5457" xr:uid="{00000000-0005-0000-0000-000049040000}"/>
    <cellStyle name="Normal 2 2 5 3" xfId="5458" xr:uid="{00000000-0005-0000-0000-00004A040000}"/>
    <cellStyle name="Normal 2 2 5 3 2" xfId="5459" xr:uid="{00000000-0005-0000-0000-00004B040000}"/>
    <cellStyle name="Normal 2 2 5 4" xfId="5460" xr:uid="{00000000-0005-0000-0000-00004C040000}"/>
    <cellStyle name="Normal 2 2 5 4 2" xfId="5461" xr:uid="{00000000-0005-0000-0000-00004D040000}"/>
    <cellStyle name="Normal 2 2 5 5" xfId="5462" xr:uid="{00000000-0005-0000-0000-00004E040000}"/>
    <cellStyle name="Normal 2 2 5 5 2" xfId="5463" xr:uid="{00000000-0005-0000-0000-00004F040000}"/>
    <cellStyle name="Normal 2 2 5 6" xfId="5464" xr:uid="{00000000-0005-0000-0000-000050040000}"/>
    <cellStyle name="Normal 2 2 5 6 2" xfId="5465" xr:uid="{00000000-0005-0000-0000-000051040000}"/>
    <cellStyle name="Normal 2 2 5 7" xfId="5466" xr:uid="{00000000-0005-0000-0000-000052040000}"/>
    <cellStyle name="Normal 2 20" xfId="741" xr:uid="{00000000-0005-0000-0000-000053040000}"/>
    <cellStyle name="Normal 2 21" xfId="742" xr:uid="{00000000-0005-0000-0000-000054040000}"/>
    <cellStyle name="Normal 2 22" xfId="743" xr:uid="{00000000-0005-0000-0000-000055040000}"/>
    <cellStyle name="Normal 2 23" xfId="744" xr:uid="{00000000-0005-0000-0000-000056040000}"/>
    <cellStyle name="Normal 2 24" xfId="745" xr:uid="{00000000-0005-0000-0000-000057040000}"/>
    <cellStyle name="Normal 2 25" xfId="746" xr:uid="{00000000-0005-0000-0000-000058040000}"/>
    <cellStyle name="Normal 2 26" xfId="747" xr:uid="{00000000-0005-0000-0000-000059040000}"/>
    <cellStyle name="Normal 2 27" xfId="748" xr:uid="{00000000-0005-0000-0000-00005A040000}"/>
    <cellStyle name="Normal 2 28" xfId="749" xr:uid="{00000000-0005-0000-0000-00005B040000}"/>
    <cellStyle name="Normal 2 29" xfId="750" xr:uid="{00000000-0005-0000-0000-00005C040000}"/>
    <cellStyle name="Normal 2 3" xfId="751" xr:uid="{00000000-0005-0000-0000-00005D040000}"/>
    <cellStyle name="Normal 2 3 10" xfId="752" xr:uid="{00000000-0005-0000-0000-00005E040000}"/>
    <cellStyle name="Normal 2 3 10 2" xfId="4085" xr:uid="{00000000-0005-0000-0000-00005F040000}"/>
    <cellStyle name="Normal 2 3 10 2 2" xfId="5467" xr:uid="{00000000-0005-0000-0000-000060040000}"/>
    <cellStyle name="Normal 2 3 10 2 2 2" xfId="5468" xr:uid="{00000000-0005-0000-0000-000061040000}"/>
    <cellStyle name="Normal 2 3 10 2 3" xfId="5469" xr:uid="{00000000-0005-0000-0000-000062040000}"/>
    <cellStyle name="Normal 2 3 10 2 3 2" xfId="5470" xr:uid="{00000000-0005-0000-0000-000063040000}"/>
    <cellStyle name="Normal 2 3 10 2 4" xfId="5471" xr:uid="{00000000-0005-0000-0000-000064040000}"/>
    <cellStyle name="Normal 2 3 10 2 4 2" xfId="5472" xr:uid="{00000000-0005-0000-0000-000065040000}"/>
    <cellStyle name="Normal 2 3 10 2 5" xfId="5473" xr:uid="{00000000-0005-0000-0000-000066040000}"/>
    <cellStyle name="Normal 2 3 10 2 5 2" xfId="5474" xr:uid="{00000000-0005-0000-0000-000067040000}"/>
    <cellStyle name="Normal 2 3 10 2 6" xfId="5475" xr:uid="{00000000-0005-0000-0000-000068040000}"/>
    <cellStyle name="Normal 2 3 10 2 6 2" xfId="5476" xr:uid="{00000000-0005-0000-0000-000069040000}"/>
    <cellStyle name="Normal 2 3 10 2 7" xfId="5477" xr:uid="{00000000-0005-0000-0000-00006A040000}"/>
    <cellStyle name="Normal 2 3 10 3" xfId="4538" xr:uid="{00000000-0005-0000-0000-00006B040000}"/>
    <cellStyle name="Normal 2 3 10 3 2" xfId="5478" xr:uid="{00000000-0005-0000-0000-00006C040000}"/>
    <cellStyle name="Normal 2 3 10 3 2 2" xfId="5479" xr:uid="{00000000-0005-0000-0000-00006D040000}"/>
    <cellStyle name="Normal 2 3 10 3 3" xfId="5480" xr:uid="{00000000-0005-0000-0000-00006E040000}"/>
    <cellStyle name="Normal 2 3 10 3 3 2" xfId="5481" xr:uid="{00000000-0005-0000-0000-00006F040000}"/>
    <cellStyle name="Normal 2 3 10 3 4" xfId="5482" xr:uid="{00000000-0005-0000-0000-000070040000}"/>
    <cellStyle name="Normal 2 3 10 3 4 2" xfId="5483" xr:uid="{00000000-0005-0000-0000-000071040000}"/>
    <cellStyle name="Normal 2 3 10 3 5" xfId="5484" xr:uid="{00000000-0005-0000-0000-000072040000}"/>
    <cellStyle name="Normal 2 3 10 3 5 2" xfId="5485" xr:uid="{00000000-0005-0000-0000-000073040000}"/>
    <cellStyle name="Normal 2 3 10 3 6" xfId="5486" xr:uid="{00000000-0005-0000-0000-000074040000}"/>
    <cellStyle name="Normal 2 3 10 3 6 2" xfId="5487" xr:uid="{00000000-0005-0000-0000-000075040000}"/>
    <cellStyle name="Normal 2 3 10 3 7" xfId="5488" xr:uid="{00000000-0005-0000-0000-000076040000}"/>
    <cellStyle name="Normal 2 3 10 4" xfId="5489" xr:uid="{00000000-0005-0000-0000-000077040000}"/>
    <cellStyle name="Normal 2 3 10 4 2" xfId="5490" xr:uid="{00000000-0005-0000-0000-000078040000}"/>
    <cellStyle name="Normal 2 3 10 5" xfId="5491" xr:uid="{00000000-0005-0000-0000-000079040000}"/>
    <cellStyle name="Normal 2 3 10 5 2" xfId="5492" xr:uid="{00000000-0005-0000-0000-00007A040000}"/>
    <cellStyle name="Normal 2 3 10 6" xfId="5493" xr:uid="{00000000-0005-0000-0000-00007B040000}"/>
    <cellStyle name="Normal 2 3 10 6 2" xfId="5494" xr:uid="{00000000-0005-0000-0000-00007C040000}"/>
    <cellStyle name="Normal 2 3 10 7" xfId="5495" xr:uid="{00000000-0005-0000-0000-00007D040000}"/>
    <cellStyle name="Normal 2 3 10 7 2" xfId="5496" xr:uid="{00000000-0005-0000-0000-00007E040000}"/>
    <cellStyle name="Normal 2 3 10 8" xfId="5497" xr:uid="{00000000-0005-0000-0000-00007F040000}"/>
    <cellStyle name="Normal 2 3 10 8 2" xfId="5498" xr:uid="{00000000-0005-0000-0000-000080040000}"/>
    <cellStyle name="Normal 2 3 10 9" xfId="5499" xr:uid="{00000000-0005-0000-0000-000081040000}"/>
    <cellStyle name="Normal 2 3 11" xfId="753" xr:uid="{00000000-0005-0000-0000-000082040000}"/>
    <cellStyle name="Normal 2 3 11 2" xfId="4084" xr:uid="{00000000-0005-0000-0000-000083040000}"/>
    <cellStyle name="Normal 2 3 11 2 2" xfId="5500" xr:uid="{00000000-0005-0000-0000-000084040000}"/>
    <cellStyle name="Normal 2 3 11 2 2 2" xfId="5501" xr:uid="{00000000-0005-0000-0000-000085040000}"/>
    <cellStyle name="Normal 2 3 11 2 3" xfId="5502" xr:uid="{00000000-0005-0000-0000-000086040000}"/>
    <cellStyle name="Normal 2 3 11 2 3 2" xfId="5503" xr:uid="{00000000-0005-0000-0000-000087040000}"/>
    <cellStyle name="Normal 2 3 11 2 4" xfId="5504" xr:uid="{00000000-0005-0000-0000-000088040000}"/>
    <cellStyle name="Normal 2 3 11 2 4 2" xfId="5505" xr:uid="{00000000-0005-0000-0000-000089040000}"/>
    <cellStyle name="Normal 2 3 11 2 5" xfId="5506" xr:uid="{00000000-0005-0000-0000-00008A040000}"/>
    <cellStyle name="Normal 2 3 11 2 5 2" xfId="5507" xr:uid="{00000000-0005-0000-0000-00008B040000}"/>
    <cellStyle name="Normal 2 3 11 2 6" xfId="5508" xr:uid="{00000000-0005-0000-0000-00008C040000}"/>
    <cellStyle name="Normal 2 3 11 2 6 2" xfId="5509" xr:uid="{00000000-0005-0000-0000-00008D040000}"/>
    <cellStyle name="Normal 2 3 11 2 7" xfId="5510" xr:uid="{00000000-0005-0000-0000-00008E040000}"/>
    <cellStyle name="Normal 2 3 11 3" xfId="4539" xr:uid="{00000000-0005-0000-0000-00008F040000}"/>
    <cellStyle name="Normal 2 3 11 3 2" xfId="5511" xr:uid="{00000000-0005-0000-0000-000090040000}"/>
    <cellStyle name="Normal 2 3 11 3 2 2" xfId="5512" xr:uid="{00000000-0005-0000-0000-000091040000}"/>
    <cellStyle name="Normal 2 3 11 3 3" xfId="5513" xr:uid="{00000000-0005-0000-0000-000092040000}"/>
    <cellStyle name="Normal 2 3 11 3 3 2" xfId="5514" xr:uid="{00000000-0005-0000-0000-000093040000}"/>
    <cellStyle name="Normal 2 3 11 3 4" xfId="5515" xr:uid="{00000000-0005-0000-0000-000094040000}"/>
    <cellStyle name="Normal 2 3 11 3 4 2" xfId="5516" xr:uid="{00000000-0005-0000-0000-000095040000}"/>
    <cellStyle name="Normal 2 3 11 3 5" xfId="5517" xr:uid="{00000000-0005-0000-0000-000096040000}"/>
    <cellStyle name="Normal 2 3 11 3 5 2" xfId="5518" xr:uid="{00000000-0005-0000-0000-000097040000}"/>
    <cellStyle name="Normal 2 3 11 3 6" xfId="5519" xr:uid="{00000000-0005-0000-0000-000098040000}"/>
    <cellStyle name="Normal 2 3 11 3 6 2" xfId="5520" xr:uid="{00000000-0005-0000-0000-000099040000}"/>
    <cellStyle name="Normal 2 3 11 3 7" xfId="5521" xr:uid="{00000000-0005-0000-0000-00009A040000}"/>
    <cellStyle name="Normal 2 3 11 4" xfId="5522" xr:uid="{00000000-0005-0000-0000-00009B040000}"/>
    <cellStyle name="Normal 2 3 11 4 2" xfId="5523" xr:uid="{00000000-0005-0000-0000-00009C040000}"/>
    <cellStyle name="Normal 2 3 11 5" xfId="5524" xr:uid="{00000000-0005-0000-0000-00009D040000}"/>
    <cellStyle name="Normal 2 3 11 5 2" xfId="5525" xr:uid="{00000000-0005-0000-0000-00009E040000}"/>
    <cellStyle name="Normal 2 3 11 6" xfId="5526" xr:uid="{00000000-0005-0000-0000-00009F040000}"/>
    <cellStyle name="Normal 2 3 11 6 2" xfId="5527" xr:uid="{00000000-0005-0000-0000-0000A0040000}"/>
    <cellStyle name="Normal 2 3 11 7" xfId="5528" xr:uid="{00000000-0005-0000-0000-0000A1040000}"/>
    <cellStyle name="Normal 2 3 11 7 2" xfId="5529" xr:uid="{00000000-0005-0000-0000-0000A2040000}"/>
    <cellStyle name="Normal 2 3 11 8" xfId="5530" xr:uid="{00000000-0005-0000-0000-0000A3040000}"/>
    <cellStyle name="Normal 2 3 11 8 2" xfId="5531" xr:uid="{00000000-0005-0000-0000-0000A4040000}"/>
    <cellStyle name="Normal 2 3 11 9" xfId="5532" xr:uid="{00000000-0005-0000-0000-0000A5040000}"/>
    <cellStyle name="Normal 2 3 12" xfId="754" xr:uid="{00000000-0005-0000-0000-0000A6040000}"/>
    <cellStyle name="Normal 2 3 12 2" xfId="4083" xr:uid="{00000000-0005-0000-0000-0000A7040000}"/>
    <cellStyle name="Normal 2 3 12 2 2" xfId="5533" xr:uid="{00000000-0005-0000-0000-0000A8040000}"/>
    <cellStyle name="Normal 2 3 12 2 2 2" xfId="5534" xr:uid="{00000000-0005-0000-0000-0000A9040000}"/>
    <cellStyle name="Normal 2 3 12 2 3" xfId="5535" xr:uid="{00000000-0005-0000-0000-0000AA040000}"/>
    <cellStyle name="Normal 2 3 12 2 3 2" xfId="5536" xr:uid="{00000000-0005-0000-0000-0000AB040000}"/>
    <cellStyle name="Normal 2 3 12 2 4" xfId="5537" xr:uid="{00000000-0005-0000-0000-0000AC040000}"/>
    <cellStyle name="Normal 2 3 12 2 4 2" xfId="5538" xr:uid="{00000000-0005-0000-0000-0000AD040000}"/>
    <cellStyle name="Normal 2 3 12 2 5" xfId="5539" xr:uid="{00000000-0005-0000-0000-0000AE040000}"/>
    <cellStyle name="Normal 2 3 12 2 5 2" xfId="5540" xr:uid="{00000000-0005-0000-0000-0000AF040000}"/>
    <cellStyle name="Normal 2 3 12 2 6" xfId="5541" xr:uid="{00000000-0005-0000-0000-0000B0040000}"/>
    <cellStyle name="Normal 2 3 12 2 6 2" xfId="5542" xr:uid="{00000000-0005-0000-0000-0000B1040000}"/>
    <cellStyle name="Normal 2 3 12 2 7" xfId="5543" xr:uid="{00000000-0005-0000-0000-0000B2040000}"/>
    <cellStyle name="Normal 2 3 12 3" xfId="4540" xr:uid="{00000000-0005-0000-0000-0000B3040000}"/>
    <cellStyle name="Normal 2 3 12 3 2" xfId="5544" xr:uid="{00000000-0005-0000-0000-0000B4040000}"/>
    <cellStyle name="Normal 2 3 12 3 2 2" xfId="5545" xr:uid="{00000000-0005-0000-0000-0000B5040000}"/>
    <cellStyle name="Normal 2 3 12 3 3" xfId="5546" xr:uid="{00000000-0005-0000-0000-0000B6040000}"/>
    <cellStyle name="Normal 2 3 12 3 3 2" xfId="5547" xr:uid="{00000000-0005-0000-0000-0000B7040000}"/>
    <cellStyle name="Normal 2 3 12 3 4" xfId="5548" xr:uid="{00000000-0005-0000-0000-0000B8040000}"/>
    <cellStyle name="Normal 2 3 12 3 4 2" xfId="5549" xr:uid="{00000000-0005-0000-0000-0000B9040000}"/>
    <cellStyle name="Normal 2 3 12 3 5" xfId="5550" xr:uid="{00000000-0005-0000-0000-0000BA040000}"/>
    <cellStyle name="Normal 2 3 12 3 5 2" xfId="5551" xr:uid="{00000000-0005-0000-0000-0000BB040000}"/>
    <cellStyle name="Normal 2 3 12 3 6" xfId="5552" xr:uid="{00000000-0005-0000-0000-0000BC040000}"/>
    <cellStyle name="Normal 2 3 12 3 6 2" xfId="5553" xr:uid="{00000000-0005-0000-0000-0000BD040000}"/>
    <cellStyle name="Normal 2 3 12 3 7" xfId="5554" xr:uid="{00000000-0005-0000-0000-0000BE040000}"/>
    <cellStyle name="Normal 2 3 12 4" xfId="5555" xr:uid="{00000000-0005-0000-0000-0000BF040000}"/>
    <cellStyle name="Normal 2 3 12 4 2" xfId="5556" xr:uid="{00000000-0005-0000-0000-0000C0040000}"/>
    <cellStyle name="Normal 2 3 12 5" xfId="5557" xr:uid="{00000000-0005-0000-0000-0000C1040000}"/>
    <cellStyle name="Normal 2 3 12 5 2" xfId="5558" xr:uid="{00000000-0005-0000-0000-0000C2040000}"/>
    <cellStyle name="Normal 2 3 12 6" xfId="5559" xr:uid="{00000000-0005-0000-0000-0000C3040000}"/>
    <cellStyle name="Normal 2 3 12 6 2" xfId="5560" xr:uid="{00000000-0005-0000-0000-0000C4040000}"/>
    <cellStyle name="Normal 2 3 12 7" xfId="5561" xr:uid="{00000000-0005-0000-0000-0000C5040000}"/>
    <cellStyle name="Normal 2 3 12 7 2" xfId="5562" xr:uid="{00000000-0005-0000-0000-0000C6040000}"/>
    <cellStyle name="Normal 2 3 12 8" xfId="5563" xr:uid="{00000000-0005-0000-0000-0000C7040000}"/>
    <cellStyle name="Normal 2 3 12 8 2" xfId="5564" xr:uid="{00000000-0005-0000-0000-0000C8040000}"/>
    <cellStyle name="Normal 2 3 12 9" xfId="5565" xr:uid="{00000000-0005-0000-0000-0000C9040000}"/>
    <cellStyle name="Normal 2 3 13" xfId="755" xr:uid="{00000000-0005-0000-0000-0000CA040000}"/>
    <cellStyle name="Normal 2 3 13 2" xfId="4082" xr:uid="{00000000-0005-0000-0000-0000CB040000}"/>
    <cellStyle name="Normal 2 3 13 2 2" xfId="5566" xr:uid="{00000000-0005-0000-0000-0000CC040000}"/>
    <cellStyle name="Normal 2 3 13 2 2 2" xfId="5567" xr:uid="{00000000-0005-0000-0000-0000CD040000}"/>
    <cellStyle name="Normal 2 3 13 2 3" xfId="5568" xr:uid="{00000000-0005-0000-0000-0000CE040000}"/>
    <cellStyle name="Normal 2 3 13 2 3 2" xfId="5569" xr:uid="{00000000-0005-0000-0000-0000CF040000}"/>
    <cellStyle name="Normal 2 3 13 2 4" xfId="5570" xr:uid="{00000000-0005-0000-0000-0000D0040000}"/>
    <cellStyle name="Normal 2 3 13 2 4 2" xfId="5571" xr:uid="{00000000-0005-0000-0000-0000D1040000}"/>
    <cellStyle name="Normal 2 3 13 2 5" xfId="5572" xr:uid="{00000000-0005-0000-0000-0000D2040000}"/>
    <cellStyle name="Normal 2 3 13 2 5 2" xfId="5573" xr:uid="{00000000-0005-0000-0000-0000D3040000}"/>
    <cellStyle name="Normal 2 3 13 2 6" xfId="5574" xr:uid="{00000000-0005-0000-0000-0000D4040000}"/>
    <cellStyle name="Normal 2 3 13 2 6 2" xfId="5575" xr:uid="{00000000-0005-0000-0000-0000D5040000}"/>
    <cellStyle name="Normal 2 3 13 2 7" xfId="5576" xr:uid="{00000000-0005-0000-0000-0000D6040000}"/>
    <cellStyle name="Normal 2 3 13 3" xfId="4541" xr:uid="{00000000-0005-0000-0000-0000D7040000}"/>
    <cellStyle name="Normal 2 3 13 3 2" xfId="5577" xr:uid="{00000000-0005-0000-0000-0000D8040000}"/>
    <cellStyle name="Normal 2 3 13 3 2 2" xfId="5578" xr:uid="{00000000-0005-0000-0000-0000D9040000}"/>
    <cellStyle name="Normal 2 3 13 3 3" xfId="5579" xr:uid="{00000000-0005-0000-0000-0000DA040000}"/>
    <cellStyle name="Normal 2 3 13 3 3 2" xfId="5580" xr:uid="{00000000-0005-0000-0000-0000DB040000}"/>
    <cellStyle name="Normal 2 3 13 3 4" xfId="5581" xr:uid="{00000000-0005-0000-0000-0000DC040000}"/>
    <cellStyle name="Normal 2 3 13 3 4 2" xfId="5582" xr:uid="{00000000-0005-0000-0000-0000DD040000}"/>
    <cellStyle name="Normal 2 3 13 3 5" xfId="5583" xr:uid="{00000000-0005-0000-0000-0000DE040000}"/>
    <cellStyle name="Normal 2 3 13 3 5 2" xfId="5584" xr:uid="{00000000-0005-0000-0000-0000DF040000}"/>
    <cellStyle name="Normal 2 3 13 3 6" xfId="5585" xr:uid="{00000000-0005-0000-0000-0000E0040000}"/>
    <cellStyle name="Normal 2 3 13 3 6 2" xfId="5586" xr:uid="{00000000-0005-0000-0000-0000E1040000}"/>
    <cellStyle name="Normal 2 3 13 3 7" xfId="5587" xr:uid="{00000000-0005-0000-0000-0000E2040000}"/>
    <cellStyle name="Normal 2 3 13 4" xfId="5588" xr:uid="{00000000-0005-0000-0000-0000E3040000}"/>
    <cellStyle name="Normal 2 3 13 4 2" xfId="5589" xr:uid="{00000000-0005-0000-0000-0000E4040000}"/>
    <cellStyle name="Normal 2 3 13 5" xfId="5590" xr:uid="{00000000-0005-0000-0000-0000E5040000}"/>
    <cellStyle name="Normal 2 3 13 5 2" xfId="5591" xr:uid="{00000000-0005-0000-0000-0000E6040000}"/>
    <cellStyle name="Normal 2 3 13 6" xfId="5592" xr:uid="{00000000-0005-0000-0000-0000E7040000}"/>
    <cellStyle name="Normal 2 3 13 6 2" xfId="5593" xr:uid="{00000000-0005-0000-0000-0000E8040000}"/>
    <cellStyle name="Normal 2 3 13 7" xfId="5594" xr:uid="{00000000-0005-0000-0000-0000E9040000}"/>
    <cellStyle name="Normal 2 3 13 7 2" xfId="5595" xr:uid="{00000000-0005-0000-0000-0000EA040000}"/>
    <cellStyle name="Normal 2 3 13 8" xfId="5596" xr:uid="{00000000-0005-0000-0000-0000EB040000}"/>
    <cellStyle name="Normal 2 3 13 8 2" xfId="5597" xr:uid="{00000000-0005-0000-0000-0000EC040000}"/>
    <cellStyle name="Normal 2 3 13 9" xfId="5598" xr:uid="{00000000-0005-0000-0000-0000ED040000}"/>
    <cellStyle name="Normal 2 3 14" xfId="756" xr:uid="{00000000-0005-0000-0000-0000EE040000}"/>
    <cellStyle name="Normal 2 3 14 2" xfId="4081" xr:uid="{00000000-0005-0000-0000-0000EF040000}"/>
    <cellStyle name="Normal 2 3 14 2 2" xfId="5599" xr:uid="{00000000-0005-0000-0000-0000F0040000}"/>
    <cellStyle name="Normal 2 3 14 2 2 2" xfId="5600" xr:uid="{00000000-0005-0000-0000-0000F1040000}"/>
    <cellStyle name="Normal 2 3 14 2 3" xfId="5601" xr:uid="{00000000-0005-0000-0000-0000F2040000}"/>
    <cellStyle name="Normal 2 3 14 2 3 2" xfId="5602" xr:uid="{00000000-0005-0000-0000-0000F3040000}"/>
    <cellStyle name="Normal 2 3 14 2 4" xfId="5603" xr:uid="{00000000-0005-0000-0000-0000F4040000}"/>
    <cellStyle name="Normal 2 3 14 2 4 2" xfId="5604" xr:uid="{00000000-0005-0000-0000-0000F5040000}"/>
    <cellStyle name="Normal 2 3 14 2 5" xfId="5605" xr:uid="{00000000-0005-0000-0000-0000F6040000}"/>
    <cellStyle name="Normal 2 3 14 2 5 2" xfId="5606" xr:uid="{00000000-0005-0000-0000-0000F7040000}"/>
    <cellStyle name="Normal 2 3 14 2 6" xfId="5607" xr:uid="{00000000-0005-0000-0000-0000F8040000}"/>
    <cellStyle name="Normal 2 3 14 2 6 2" xfId="5608" xr:uid="{00000000-0005-0000-0000-0000F9040000}"/>
    <cellStyle name="Normal 2 3 14 2 7" xfId="5609" xr:uid="{00000000-0005-0000-0000-0000FA040000}"/>
    <cellStyle name="Normal 2 3 14 3" xfId="4542" xr:uid="{00000000-0005-0000-0000-0000FB040000}"/>
    <cellStyle name="Normal 2 3 14 3 2" xfId="5610" xr:uid="{00000000-0005-0000-0000-0000FC040000}"/>
    <cellStyle name="Normal 2 3 14 3 2 2" xfId="5611" xr:uid="{00000000-0005-0000-0000-0000FD040000}"/>
    <cellStyle name="Normal 2 3 14 3 3" xfId="5612" xr:uid="{00000000-0005-0000-0000-0000FE040000}"/>
    <cellStyle name="Normal 2 3 14 3 3 2" xfId="5613" xr:uid="{00000000-0005-0000-0000-0000FF040000}"/>
    <cellStyle name="Normal 2 3 14 3 4" xfId="5614" xr:uid="{00000000-0005-0000-0000-000000050000}"/>
    <cellStyle name="Normal 2 3 14 3 4 2" xfId="5615" xr:uid="{00000000-0005-0000-0000-000001050000}"/>
    <cellStyle name="Normal 2 3 14 3 5" xfId="5616" xr:uid="{00000000-0005-0000-0000-000002050000}"/>
    <cellStyle name="Normal 2 3 14 3 5 2" xfId="5617" xr:uid="{00000000-0005-0000-0000-000003050000}"/>
    <cellStyle name="Normal 2 3 14 3 6" xfId="5618" xr:uid="{00000000-0005-0000-0000-000004050000}"/>
    <cellStyle name="Normal 2 3 14 3 6 2" xfId="5619" xr:uid="{00000000-0005-0000-0000-000005050000}"/>
    <cellStyle name="Normal 2 3 14 3 7" xfId="5620" xr:uid="{00000000-0005-0000-0000-000006050000}"/>
    <cellStyle name="Normal 2 3 14 4" xfId="5621" xr:uid="{00000000-0005-0000-0000-000007050000}"/>
    <cellStyle name="Normal 2 3 14 4 2" xfId="5622" xr:uid="{00000000-0005-0000-0000-000008050000}"/>
    <cellStyle name="Normal 2 3 14 5" xfId="5623" xr:uid="{00000000-0005-0000-0000-000009050000}"/>
    <cellStyle name="Normal 2 3 14 5 2" xfId="5624" xr:uid="{00000000-0005-0000-0000-00000A050000}"/>
    <cellStyle name="Normal 2 3 14 6" xfId="5625" xr:uid="{00000000-0005-0000-0000-00000B050000}"/>
    <cellStyle name="Normal 2 3 14 6 2" xfId="5626" xr:uid="{00000000-0005-0000-0000-00000C050000}"/>
    <cellStyle name="Normal 2 3 14 7" xfId="5627" xr:uid="{00000000-0005-0000-0000-00000D050000}"/>
    <cellStyle name="Normal 2 3 14 7 2" xfId="5628" xr:uid="{00000000-0005-0000-0000-00000E050000}"/>
    <cellStyle name="Normal 2 3 14 8" xfId="5629" xr:uid="{00000000-0005-0000-0000-00000F050000}"/>
    <cellStyle name="Normal 2 3 14 8 2" xfId="5630" xr:uid="{00000000-0005-0000-0000-000010050000}"/>
    <cellStyle name="Normal 2 3 14 9" xfId="5631" xr:uid="{00000000-0005-0000-0000-000011050000}"/>
    <cellStyle name="Normal 2 3 15" xfId="757" xr:uid="{00000000-0005-0000-0000-000012050000}"/>
    <cellStyle name="Normal 2 3 15 2" xfId="4080" xr:uid="{00000000-0005-0000-0000-000013050000}"/>
    <cellStyle name="Normal 2 3 15 2 2" xfId="5632" xr:uid="{00000000-0005-0000-0000-000014050000}"/>
    <cellStyle name="Normal 2 3 15 2 2 2" xfId="5633" xr:uid="{00000000-0005-0000-0000-000015050000}"/>
    <cellStyle name="Normal 2 3 15 2 3" xfId="5634" xr:uid="{00000000-0005-0000-0000-000016050000}"/>
    <cellStyle name="Normal 2 3 15 2 3 2" xfId="5635" xr:uid="{00000000-0005-0000-0000-000017050000}"/>
    <cellStyle name="Normal 2 3 15 2 4" xfId="5636" xr:uid="{00000000-0005-0000-0000-000018050000}"/>
    <cellStyle name="Normal 2 3 15 2 4 2" xfId="5637" xr:uid="{00000000-0005-0000-0000-000019050000}"/>
    <cellStyle name="Normal 2 3 15 2 5" xfId="5638" xr:uid="{00000000-0005-0000-0000-00001A050000}"/>
    <cellStyle name="Normal 2 3 15 2 5 2" xfId="5639" xr:uid="{00000000-0005-0000-0000-00001B050000}"/>
    <cellStyle name="Normal 2 3 15 2 6" xfId="5640" xr:uid="{00000000-0005-0000-0000-00001C050000}"/>
    <cellStyle name="Normal 2 3 15 2 6 2" xfId="5641" xr:uid="{00000000-0005-0000-0000-00001D050000}"/>
    <cellStyle name="Normal 2 3 15 2 7" xfId="5642" xr:uid="{00000000-0005-0000-0000-00001E050000}"/>
    <cellStyle name="Normal 2 3 15 3" xfId="4543" xr:uid="{00000000-0005-0000-0000-00001F050000}"/>
    <cellStyle name="Normal 2 3 15 3 2" xfId="5643" xr:uid="{00000000-0005-0000-0000-000020050000}"/>
    <cellStyle name="Normal 2 3 15 3 2 2" xfId="5644" xr:uid="{00000000-0005-0000-0000-000021050000}"/>
    <cellStyle name="Normal 2 3 15 3 3" xfId="5645" xr:uid="{00000000-0005-0000-0000-000022050000}"/>
    <cellStyle name="Normal 2 3 15 3 3 2" xfId="5646" xr:uid="{00000000-0005-0000-0000-000023050000}"/>
    <cellStyle name="Normal 2 3 15 3 4" xfId="5647" xr:uid="{00000000-0005-0000-0000-000024050000}"/>
    <cellStyle name="Normal 2 3 15 3 4 2" xfId="5648" xr:uid="{00000000-0005-0000-0000-000025050000}"/>
    <cellStyle name="Normal 2 3 15 3 5" xfId="5649" xr:uid="{00000000-0005-0000-0000-000026050000}"/>
    <cellStyle name="Normal 2 3 15 3 5 2" xfId="5650" xr:uid="{00000000-0005-0000-0000-000027050000}"/>
    <cellStyle name="Normal 2 3 15 3 6" xfId="5651" xr:uid="{00000000-0005-0000-0000-000028050000}"/>
    <cellStyle name="Normal 2 3 15 3 6 2" xfId="5652" xr:uid="{00000000-0005-0000-0000-000029050000}"/>
    <cellStyle name="Normal 2 3 15 3 7" xfId="5653" xr:uid="{00000000-0005-0000-0000-00002A050000}"/>
    <cellStyle name="Normal 2 3 15 4" xfId="5654" xr:uid="{00000000-0005-0000-0000-00002B050000}"/>
    <cellStyle name="Normal 2 3 15 4 2" xfId="5655" xr:uid="{00000000-0005-0000-0000-00002C050000}"/>
    <cellStyle name="Normal 2 3 15 5" xfId="5656" xr:uid="{00000000-0005-0000-0000-00002D050000}"/>
    <cellStyle name="Normal 2 3 15 5 2" xfId="5657" xr:uid="{00000000-0005-0000-0000-00002E050000}"/>
    <cellStyle name="Normal 2 3 15 6" xfId="5658" xr:uid="{00000000-0005-0000-0000-00002F050000}"/>
    <cellStyle name="Normal 2 3 15 6 2" xfId="5659" xr:uid="{00000000-0005-0000-0000-000030050000}"/>
    <cellStyle name="Normal 2 3 15 7" xfId="5660" xr:uid="{00000000-0005-0000-0000-000031050000}"/>
    <cellStyle name="Normal 2 3 15 7 2" xfId="5661" xr:uid="{00000000-0005-0000-0000-000032050000}"/>
    <cellStyle name="Normal 2 3 15 8" xfId="5662" xr:uid="{00000000-0005-0000-0000-000033050000}"/>
    <cellStyle name="Normal 2 3 15 8 2" xfId="5663" xr:uid="{00000000-0005-0000-0000-000034050000}"/>
    <cellStyle name="Normal 2 3 15 9" xfId="5664" xr:uid="{00000000-0005-0000-0000-000035050000}"/>
    <cellStyle name="Normal 2 3 16" xfId="758" xr:uid="{00000000-0005-0000-0000-000036050000}"/>
    <cellStyle name="Normal 2 3 16 2" xfId="4079" xr:uid="{00000000-0005-0000-0000-000037050000}"/>
    <cellStyle name="Normal 2 3 16 2 2" xfId="5665" xr:uid="{00000000-0005-0000-0000-000038050000}"/>
    <cellStyle name="Normal 2 3 16 2 2 2" xfId="5666" xr:uid="{00000000-0005-0000-0000-000039050000}"/>
    <cellStyle name="Normal 2 3 16 2 3" xfId="5667" xr:uid="{00000000-0005-0000-0000-00003A050000}"/>
    <cellStyle name="Normal 2 3 16 2 3 2" xfId="5668" xr:uid="{00000000-0005-0000-0000-00003B050000}"/>
    <cellStyle name="Normal 2 3 16 2 4" xfId="5669" xr:uid="{00000000-0005-0000-0000-00003C050000}"/>
    <cellStyle name="Normal 2 3 16 2 4 2" xfId="5670" xr:uid="{00000000-0005-0000-0000-00003D050000}"/>
    <cellStyle name="Normal 2 3 16 2 5" xfId="5671" xr:uid="{00000000-0005-0000-0000-00003E050000}"/>
    <cellStyle name="Normal 2 3 16 2 5 2" xfId="5672" xr:uid="{00000000-0005-0000-0000-00003F050000}"/>
    <cellStyle name="Normal 2 3 16 2 6" xfId="5673" xr:uid="{00000000-0005-0000-0000-000040050000}"/>
    <cellStyle name="Normal 2 3 16 2 6 2" xfId="5674" xr:uid="{00000000-0005-0000-0000-000041050000}"/>
    <cellStyle name="Normal 2 3 16 2 7" xfId="5675" xr:uid="{00000000-0005-0000-0000-000042050000}"/>
    <cellStyle name="Normal 2 3 16 3" xfId="4544" xr:uid="{00000000-0005-0000-0000-000043050000}"/>
    <cellStyle name="Normal 2 3 16 3 2" xfId="5676" xr:uid="{00000000-0005-0000-0000-000044050000}"/>
    <cellStyle name="Normal 2 3 16 3 2 2" xfId="5677" xr:uid="{00000000-0005-0000-0000-000045050000}"/>
    <cellStyle name="Normal 2 3 16 3 3" xfId="5678" xr:uid="{00000000-0005-0000-0000-000046050000}"/>
    <cellStyle name="Normal 2 3 16 3 3 2" xfId="5679" xr:uid="{00000000-0005-0000-0000-000047050000}"/>
    <cellStyle name="Normal 2 3 16 3 4" xfId="5680" xr:uid="{00000000-0005-0000-0000-000048050000}"/>
    <cellStyle name="Normal 2 3 16 3 4 2" xfId="5681" xr:uid="{00000000-0005-0000-0000-000049050000}"/>
    <cellStyle name="Normal 2 3 16 3 5" xfId="5682" xr:uid="{00000000-0005-0000-0000-00004A050000}"/>
    <cellStyle name="Normal 2 3 16 3 5 2" xfId="5683" xr:uid="{00000000-0005-0000-0000-00004B050000}"/>
    <cellStyle name="Normal 2 3 16 3 6" xfId="5684" xr:uid="{00000000-0005-0000-0000-00004C050000}"/>
    <cellStyle name="Normal 2 3 16 3 6 2" xfId="5685" xr:uid="{00000000-0005-0000-0000-00004D050000}"/>
    <cellStyle name="Normal 2 3 16 3 7" xfId="5686" xr:uid="{00000000-0005-0000-0000-00004E050000}"/>
    <cellStyle name="Normal 2 3 16 4" xfId="5687" xr:uid="{00000000-0005-0000-0000-00004F050000}"/>
    <cellStyle name="Normal 2 3 16 4 2" xfId="5688" xr:uid="{00000000-0005-0000-0000-000050050000}"/>
    <cellStyle name="Normal 2 3 16 5" xfId="5689" xr:uid="{00000000-0005-0000-0000-000051050000}"/>
    <cellStyle name="Normal 2 3 16 5 2" xfId="5690" xr:uid="{00000000-0005-0000-0000-000052050000}"/>
    <cellStyle name="Normal 2 3 16 6" xfId="5691" xr:uid="{00000000-0005-0000-0000-000053050000}"/>
    <cellStyle name="Normal 2 3 16 6 2" xfId="5692" xr:uid="{00000000-0005-0000-0000-000054050000}"/>
    <cellStyle name="Normal 2 3 16 7" xfId="5693" xr:uid="{00000000-0005-0000-0000-000055050000}"/>
    <cellStyle name="Normal 2 3 16 7 2" xfId="5694" xr:uid="{00000000-0005-0000-0000-000056050000}"/>
    <cellStyle name="Normal 2 3 16 8" xfId="5695" xr:uid="{00000000-0005-0000-0000-000057050000}"/>
    <cellStyle name="Normal 2 3 16 8 2" xfId="5696" xr:uid="{00000000-0005-0000-0000-000058050000}"/>
    <cellStyle name="Normal 2 3 16 9" xfId="5697" xr:uid="{00000000-0005-0000-0000-000059050000}"/>
    <cellStyle name="Normal 2 3 17" xfId="759" xr:uid="{00000000-0005-0000-0000-00005A050000}"/>
    <cellStyle name="Normal 2 3 17 2" xfId="4078" xr:uid="{00000000-0005-0000-0000-00005B050000}"/>
    <cellStyle name="Normal 2 3 17 2 2" xfId="5698" xr:uid="{00000000-0005-0000-0000-00005C050000}"/>
    <cellStyle name="Normal 2 3 17 2 2 2" xfId="5699" xr:uid="{00000000-0005-0000-0000-00005D050000}"/>
    <cellStyle name="Normal 2 3 17 2 3" xfId="5700" xr:uid="{00000000-0005-0000-0000-00005E050000}"/>
    <cellStyle name="Normal 2 3 17 2 3 2" xfId="5701" xr:uid="{00000000-0005-0000-0000-00005F050000}"/>
    <cellStyle name="Normal 2 3 17 2 4" xfId="5702" xr:uid="{00000000-0005-0000-0000-000060050000}"/>
    <cellStyle name="Normal 2 3 17 2 4 2" xfId="5703" xr:uid="{00000000-0005-0000-0000-000061050000}"/>
    <cellStyle name="Normal 2 3 17 2 5" xfId="5704" xr:uid="{00000000-0005-0000-0000-000062050000}"/>
    <cellStyle name="Normal 2 3 17 2 5 2" xfId="5705" xr:uid="{00000000-0005-0000-0000-000063050000}"/>
    <cellStyle name="Normal 2 3 17 2 6" xfId="5706" xr:uid="{00000000-0005-0000-0000-000064050000}"/>
    <cellStyle name="Normal 2 3 17 2 6 2" xfId="5707" xr:uid="{00000000-0005-0000-0000-000065050000}"/>
    <cellStyle name="Normal 2 3 17 2 7" xfId="5708" xr:uid="{00000000-0005-0000-0000-000066050000}"/>
    <cellStyle name="Normal 2 3 17 3" xfId="4545" xr:uid="{00000000-0005-0000-0000-000067050000}"/>
    <cellStyle name="Normal 2 3 17 3 2" xfId="5709" xr:uid="{00000000-0005-0000-0000-000068050000}"/>
    <cellStyle name="Normal 2 3 17 3 2 2" xfId="5710" xr:uid="{00000000-0005-0000-0000-000069050000}"/>
    <cellStyle name="Normal 2 3 17 3 3" xfId="5711" xr:uid="{00000000-0005-0000-0000-00006A050000}"/>
    <cellStyle name="Normal 2 3 17 3 3 2" xfId="5712" xr:uid="{00000000-0005-0000-0000-00006B050000}"/>
    <cellStyle name="Normal 2 3 17 3 4" xfId="5713" xr:uid="{00000000-0005-0000-0000-00006C050000}"/>
    <cellStyle name="Normal 2 3 17 3 4 2" xfId="5714" xr:uid="{00000000-0005-0000-0000-00006D050000}"/>
    <cellStyle name="Normal 2 3 17 3 5" xfId="5715" xr:uid="{00000000-0005-0000-0000-00006E050000}"/>
    <cellStyle name="Normal 2 3 17 3 5 2" xfId="5716" xr:uid="{00000000-0005-0000-0000-00006F050000}"/>
    <cellStyle name="Normal 2 3 17 3 6" xfId="5717" xr:uid="{00000000-0005-0000-0000-000070050000}"/>
    <cellStyle name="Normal 2 3 17 3 6 2" xfId="5718" xr:uid="{00000000-0005-0000-0000-000071050000}"/>
    <cellStyle name="Normal 2 3 17 3 7" xfId="5719" xr:uid="{00000000-0005-0000-0000-000072050000}"/>
    <cellStyle name="Normal 2 3 17 4" xfId="5720" xr:uid="{00000000-0005-0000-0000-000073050000}"/>
    <cellStyle name="Normal 2 3 17 4 2" xfId="5721" xr:uid="{00000000-0005-0000-0000-000074050000}"/>
    <cellStyle name="Normal 2 3 17 5" xfId="5722" xr:uid="{00000000-0005-0000-0000-000075050000}"/>
    <cellStyle name="Normal 2 3 17 5 2" xfId="5723" xr:uid="{00000000-0005-0000-0000-000076050000}"/>
    <cellStyle name="Normal 2 3 17 6" xfId="5724" xr:uid="{00000000-0005-0000-0000-000077050000}"/>
    <cellStyle name="Normal 2 3 17 6 2" xfId="5725" xr:uid="{00000000-0005-0000-0000-000078050000}"/>
    <cellStyle name="Normal 2 3 17 7" xfId="5726" xr:uid="{00000000-0005-0000-0000-000079050000}"/>
    <cellStyle name="Normal 2 3 17 7 2" xfId="5727" xr:uid="{00000000-0005-0000-0000-00007A050000}"/>
    <cellStyle name="Normal 2 3 17 8" xfId="5728" xr:uid="{00000000-0005-0000-0000-00007B050000}"/>
    <cellStyle name="Normal 2 3 17 8 2" xfId="5729" xr:uid="{00000000-0005-0000-0000-00007C050000}"/>
    <cellStyle name="Normal 2 3 17 9" xfId="5730" xr:uid="{00000000-0005-0000-0000-00007D050000}"/>
    <cellStyle name="Normal 2 3 18" xfId="760" xr:uid="{00000000-0005-0000-0000-00007E050000}"/>
    <cellStyle name="Normal 2 3 18 2" xfId="4077" xr:uid="{00000000-0005-0000-0000-00007F050000}"/>
    <cellStyle name="Normal 2 3 18 2 2" xfId="5731" xr:uid="{00000000-0005-0000-0000-000080050000}"/>
    <cellStyle name="Normal 2 3 18 2 2 2" xfId="5732" xr:uid="{00000000-0005-0000-0000-000081050000}"/>
    <cellStyle name="Normal 2 3 18 2 3" xfId="5733" xr:uid="{00000000-0005-0000-0000-000082050000}"/>
    <cellStyle name="Normal 2 3 18 2 3 2" xfId="5734" xr:uid="{00000000-0005-0000-0000-000083050000}"/>
    <cellStyle name="Normal 2 3 18 2 4" xfId="5735" xr:uid="{00000000-0005-0000-0000-000084050000}"/>
    <cellStyle name="Normal 2 3 18 2 4 2" xfId="5736" xr:uid="{00000000-0005-0000-0000-000085050000}"/>
    <cellStyle name="Normal 2 3 18 2 5" xfId="5737" xr:uid="{00000000-0005-0000-0000-000086050000}"/>
    <cellStyle name="Normal 2 3 18 2 5 2" xfId="5738" xr:uid="{00000000-0005-0000-0000-000087050000}"/>
    <cellStyle name="Normal 2 3 18 2 6" xfId="5739" xr:uid="{00000000-0005-0000-0000-000088050000}"/>
    <cellStyle name="Normal 2 3 18 2 6 2" xfId="5740" xr:uid="{00000000-0005-0000-0000-000089050000}"/>
    <cellStyle name="Normal 2 3 18 2 7" xfId="5741" xr:uid="{00000000-0005-0000-0000-00008A050000}"/>
    <cellStyle name="Normal 2 3 18 3" xfId="4546" xr:uid="{00000000-0005-0000-0000-00008B050000}"/>
    <cellStyle name="Normal 2 3 18 3 2" xfId="5742" xr:uid="{00000000-0005-0000-0000-00008C050000}"/>
    <cellStyle name="Normal 2 3 18 3 2 2" xfId="5743" xr:uid="{00000000-0005-0000-0000-00008D050000}"/>
    <cellStyle name="Normal 2 3 18 3 3" xfId="5744" xr:uid="{00000000-0005-0000-0000-00008E050000}"/>
    <cellStyle name="Normal 2 3 18 3 3 2" xfId="5745" xr:uid="{00000000-0005-0000-0000-00008F050000}"/>
    <cellStyle name="Normal 2 3 18 3 4" xfId="5746" xr:uid="{00000000-0005-0000-0000-000090050000}"/>
    <cellStyle name="Normal 2 3 18 3 4 2" xfId="5747" xr:uid="{00000000-0005-0000-0000-000091050000}"/>
    <cellStyle name="Normal 2 3 18 3 5" xfId="5748" xr:uid="{00000000-0005-0000-0000-000092050000}"/>
    <cellStyle name="Normal 2 3 18 3 5 2" xfId="5749" xr:uid="{00000000-0005-0000-0000-000093050000}"/>
    <cellStyle name="Normal 2 3 18 3 6" xfId="5750" xr:uid="{00000000-0005-0000-0000-000094050000}"/>
    <cellStyle name="Normal 2 3 18 3 6 2" xfId="5751" xr:uid="{00000000-0005-0000-0000-000095050000}"/>
    <cellStyle name="Normal 2 3 18 3 7" xfId="5752" xr:uid="{00000000-0005-0000-0000-000096050000}"/>
    <cellStyle name="Normal 2 3 18 4" xfId="5753" xr:uid="{00000000-0005-0000-0000-000097050000}"/>
    <cellStyle name="Normal 2 3 18 4 2" xfId="5754" xr:uid="{00000000-0005-0000-0000-000098050000}"/>
    <cellStyle name="Normal 2 3 18 5" xfId="5755" xr:uid="{00000000-0005-0000-0000-000099050000}"/>
    <cellStyle name="Normal 2 3 18 5 2" xfId="5756" xr:uid="{00000000-0005-0000-0000-00009A050000}"/>
    <cellStyle name="Normal 2 3 18 6" xfId="5757" xr:uid="{00000000-0005-0000-0000-00009B050000}"/>
    <cellStyle name="Normal 2 3 18 6 2" xfId="5758" xr:uid="{00000000-0005-0000-0000-00009C050000}"/>
    <cellStyle name="Normal 2 3 18 7" xfId="5759" xr:uid="{00000000-0005-0000-0000-00009D050000}"/>
    <cellStyle name="Normal 2 3 18 7 2" xfId="5760" xr:uid="{00000000-0005-0000-0000-00009E050000}"/>
    <cellStyle name="Normal 2 3 18 8" xfId="5761" xr:uid="{00000000-0005-0000-0000-00009F050000}"/>
    <cellStyle name="Normal 2 3 18 8 2" xfId="5762" xr:uid="{00000000-0005-0000-0000-0000A0050000}"/>
    <cellStyle name="Normal 2 3 18 9" xfId="5763" xr:uid="{00000000-0005-0000-0000-0000A1050000}"/>
    <cellStyle name="Normal 2 3 19" xfId="761" xr:uid="{00000000-0005-0000-0000-0000A2050000}"/>
    <cellStyle name="Normal 2 3 19 2" xfId="4076" xr:uid="{00000000-0005-0000-0000-0000A3050000}"/>
    <cellStyle name="Normal 2 3 19 2 2" xfId="5764" xr:uid="{00000000-0005-0000-0000-0000A4050000}"/>
    <cellStyle name="Normal 2 3 19 2 2 2" xfId="5765" xr:uid="{00000000-0005-0000-0000-0000A5050000}"/>
    <cellStyle name="Normal 2 3 19 2 3" xfId="5766" xr:uid="{00000000-0005-0000-0000-0000A6050000}"/>
    <cellStyle name="Normal 2 3 19 2 3 2" xfId="5767" xr:uid="{00000000-0005-0000-0000-0000A7050000}"/>
    <cellStyle name="Normal 2 3 19 2 4" xfId="5768" xr:uid="{00000000-0005-0000-0000-0000A8050000}"/>
    <cellStyle name="Normal 2 3 19 2 4 2" xfId="5769" xr:uid="{00000000-0005-0000-0000-0000A9050000}"/>
    <cellStyle name="Normal 2 3 19 2 5" xfId="5770" xr:uid="{00000000-0005-0000-0000-0000AA050000}"/>
    <cellStyle name="Normal 2 3 19 2 5 2" xfId="5771" xr:uid="{00000000-0005-0000-0000-0000AB050000}"/>
    <cellStyle name="Normal 2 3 19 2 6" xfId="5772" xr:uid="{00000000-0005-0000-0000-0000AC050000}"/>
    <cellStyle name="Normal 2 3 19 2 6 2" xfId="5773" xr:uid="{00000000-0005-0000-0000-0000AD050000}"/>
    <cellStyle name="Normal 2 3 19 2 7" xfId="5774" xr:uid="{00000000-0005-0000-0000-0000AE050000}"/>
    <cellStyle name="Normal 2 3 19 3" xfId="4547" xr:uid="{00000000-0005-0000-0000-0000AF050000}"/>
    <cellStyle name="Normal 2 3 19 3 2" xfId="5775" xr:uid="{00000000-0005-0000-0000-0000B0050000}"/>
    <cellStyle name="Normal 2 3 19 3 2 2" xfId="5776" xr:uid="{00000000-0005-0000-0000-0000B1050000}"/>
    <cellStyle name="Normal 2 3 19 3 3" xfId="5777" xr:uid="{00000000-0005-0000-0000-0000B2050000}"/>
    <cellStyle name="Normal 2 3 19 3 3 2" xfId="5778" xr:uid="{00000000-0005-0000-0000-0000B3050000}"/>
    <cellStyle name="Normal 2 3 19 3 4" xfId="5779" xr:uid="{00000000-0005-0000-0000-0000B4050000}"/>
    <cellStyle name="Normal 2 3 19 3 4 2" xfId="5780" xr:uid="{00000000-0005-0000-0000-0000B5050000}"/>
    <cellStyle name="Normal 2 3 19 3 5" xfId="5781" xr:uid="{00000000-0005-0000-0000-0000B6050000}"/>
    <cellStyle name="Normal 2 3 19 3 5 2" xfId="5782" xr:uid="{00000000-0005-0000-0000-0000B7050000}"/>
    <cellStyle name="Normal 2 3 19 3 6" xfId="5783" xr:uid="{00000000-0005-0000-0000-0000B8050000}"/>
    <cellStyle name="Normal 2 3 19 3 6 2" xfId="5784" xr:uid="{00000000-0005-0000-0000-0000B9050000}"/>
    <cellStyle name="Normal 2 3 19 3 7" xfId="5785" xr:uid="{00000000-0005-0000-0000-0000BA050000}"/>
    <cellStyle name="Normal 2 3 19 4" xfId="5786" xr:uid="{00000000-0005-0000-0000-0000BB050000}"/>
    <cellStyle name="Normal 2 3 19 4 2" xfId="5787" xr:uid="{00000000-0005-0000-0000-0000BC050000}"/>
    <cellStyle name="Normal 2 3 19 5" xfId="5788" xr:uid="{00000000-0005-0000-0000-0000BD050000}"/>
    <cellStyle name="Normal 2 3 19 5 2" xfId="5789" xr:uid="{00000000-0005-0000-0000-0000BE050000}"/>
    <cellStyle name="Normal 2 3 19 6" xfId="5790" xr:uid="{00000000-0005-0000-0000-0000BF050000}"/>
    <cellStyle name="Normal 2 3 19 6 2" xfId="5791" xr:uid="{00000000-0005-0000-0000-0000C0050000}"/>
    <cellStyle name="Normal 2 3 19 7" xfId="5792" xr:uid="{00000000-0005-0000-0000-0000C1050000}"/>
    <cellStyle name="Normal 2 3 19 7 2" xfId="5793" xr:uid="{00000000-0005-0000-0000-0000C2050000}"/>
    <cellStyle name="Normal 2 3 19 8" xfId="5794" xr:uid="{00000000-0005-0000-0000-0000C3050000}"/>
    <cellStyle name="Normal 2 3 19 8 2" xfId="5795" xr:uid="{00000000-0005-0000-0000-0000C4050000}"/>
    <cellStyle name="Normal 2 3 19 9" xfId="5796" xr:uid="{00000000-0005-0000-0000-0000C5050000}"/>
    <cellStyle name="Normal 2 3 2" xfId="762" xr:uid="{00000000-0005-0000-0000-0000C6050000}"/>
    <cellStyle name="Normal 2 3 2 2" xfId="4075" xr:uid="{00000000-0005-0000-0000-0000C7050000}"/>
    <cellStyle name="Normal 2 3 2 2 2" xfId="5797" xr:uid="{00000000-0005-0000-0000-0000C8050000}"/>
    <cellStyle name="Normal 2 3 2 2 2 2" xfId="5798" xr:uid="{00000000-0005-0000-0000-0000C9050000}"/>
    <cellStyle name="Normal 2 3 2 2 3" xfId="5799" xr:uid="{00000000-0005-0000-0000-0000CA050000}"/>
    <cellStyle name="Normal 2 3 2 2 3 2" xfId="5800" xr:uid="{00000000-0005-0000-0000-0000CB050000}"/>
    <cellStyle name="Normal 2 3 2 2 4" xfId="5801" xr:uid="{00000000-0005-0000-0000-0000CC050000}"/>
    <cellStyle name="Normal 2 3 2 2 4 2" xfId="5802" xr:uid="{00000000-0005-0000-0000-0000CD050000}"/>
    <cellStyle name="Normal 2 3 2 2 5" xfId="5803" xr:uid="{00000000-0005-0000-0000-0000CE050000}"/>
    <cellStyle name="Normal 2 3 2 2 5 2" xfId="5804" xr:uid="{00000000-0005-0000-0000-0000CF050000}"/>
    <cellStyle name="Normal 2 3 2 2 6" xfId="5805" xr:uid="{00000000-0005-0000-0000-0000D0050000}"/>
    <cellStyle name="Normal 2 3 2 2 6 2" xfId="5806" xr:uid="{00000000-0005-0000-0000-0000D1050000}"/>
    <cellStyle name="Normal 2 3 2 2 7" xfId="5807" xr:uid="{00000000-0005-0000-0000-0000D2050000}"/>
    <cellStyle name="Normal 2 3 2 3" xfId="4548" xr:uid="{00000000-0005-0000-0000-0000D3050000}"/>
    <cellStyle name="Normal 2 3 2 3 2" xfId="5808" xr:uid="{00000000-0005-0000-0000-0000D4050000}"/>
    <cellStyle name="Normal 2 3 2 3 2 2" xfId="5809" xr:uid="{00000000-0005-0000-0000-0000D5050000}"/>
    <cellStyle name="Normal 2 3 2 3 3" xfId="5810" xr:uid="{00000000-0005-0000-0000-0000D6050000}"/>
    <cellStyle name="Normal 2 3 2 3 3 2" xfId="5811" xr:uid="{00000000-0005-0000-0000-0000D7050000}"/>
    <cellStyle name="Normal 2 3 2 3 4" xfId="5812" xr:uid="{00000000-0005-0000-0000-0000D8050000}"/>
    <cellStyle name="Normal 2 3 2 3 4 2" xfId="5813" xr:uid="{00000000-0005-0000-0000-0000D9050000}"/>
    <cellStyle name="Normal 2 3 2 3 5" xfId="5814" xr:uid="{00000000-0005-0000-0000-0000DA050000}"/>
    <cellStyle name="Normal 2 3 2 3 5 2" xfId="5815" xr:uid="{00000000-0005-0000-0000-0000DB050000}"/>
    <cellStyle name="Normal 2 3 2 3 6" xfId="5816" xr:uid="{00000000-0005-0000-0000-0000DC050000}"/>
    <cellStyle name="Normal 2 3 2 3 6 2" xfId="5817" xr:uid="{00000000-0005-0000-0000-0000DD050000}"/>
    <cellStyle name="Normal 2 3 2 3 7" xfId="5818" xr:uid="{00000000-0005-0000-0000-0000DE050000}"/>
    <cellStyle name="Normal 2 3 2 4" xfId="5819" xr:uid="{00000000-0005-0000-0000-0000DF050000}"/>
    <cellStyle name="Normal 2 3 2 4 2" xfId="5820" xr:uid="{00000000-0005-0000-0000-0000E0050000}"/>
    <cellStyle name="Normal 2 3 2 5" xfId="5821" xr:uid="{00000000-0005-0000-0000-0000E1050000}"/>
    <cellStyle name="Normal 2 3 2 5 2" xfId="5822" xr:uid="{00000000-0005-0000-0000-0000E2050000}"/>
    <cellStyle name="Normal 2 3 2 6" xfId="5823" xr:uid="{00000000-0005-0000-0000-0000E3050000}"/>
    <cellStyle name="Normal 2 3 2 6 2" xfId="5824" xr:uid="{00000000-0005-0000-0000-0000E4050000}"/>
    <cellStyle name="Normal 2 3 2 7" xfId="5825" xr:uid="{00000000-0005-0000-0000-0000E5050000}"/>
    <cellStyle name="Normal 2 3 2 7 2" xfId="5826" xr:uid="{00000000-0005-0000-0000-0000E6050000}"/>
    <cellStyle name="Normal 2 3 2 8" xfId="5827" xr:uid="{00000000-0005-0000-0000-0000E7050000}"/>
    <cellStyle name="Normal 2 3 2 8 2" xfId="5828" xr:uid="{00000000-0005-0000-0000-0000E8050000}"/>
    <cellStyle name="Normal 2 3 2 9" xfId="5829" xr:uid="{00000000-0005-0000-0000-0000E9050000}"/>
    <cellStyle name="Normal 2 3 20" xfId="763" xr:uid="{00000000-0005-0000-0000-0000EA050000}"/>
    <cellStyle name="Normal 2 3 20 2" xfId="4074" xr:uid="{00000000-0005-0000-0000-0000EB050000}"/>
    <cellStyle name="Normal 2 3 20 2 2" xfId="5830" xr:uid="{00000000-0005-0000-0000-0000EC050000}"/>
    <cellStyle name="Normal 2 3 20 2 2 2" xfId="5831" xr:uid="{00000000-0005-0000-0000-0000ED050000}"/>
    <cellStyle name="Normal 2 3 20 2 3" xfId="5832" xr:uid="{00000000-0005-0000-0000-0000EE050000}"/>
    <cellStyle name="Normal 2 3 20 2 3 2" xfId="5833" xr:uid="{00000000-0005-0000-0000-0000EF050000}"/>
    <cellStyle name="Normal 2 3 20 2 4" xfId="5834" xr:uid="{00000000-0005-0000-0000-0000F0050000}"/>
    <cellStyle name="Normal 2 3 20 2 4 2" xfId="5835" xr:uid="{00000000-0005-0000-0000-0000F1050000}"/>
    <cellStyle name="Normal 2 3 20 2 5" xfId="5836" xr:uid="{00000000-0005-0000-0000-0000F2050000}"/>
    <cellStyle name="Normal 2 3 20 2 5 2" xfId="5837" xr:uid="{00000000-0005-0000-0000-0000F3050000}"/>
    <cellStyle name="Normal 2 3 20 2 6" xfId="5838" xr:uid="{00000000-0005-0000-0000-0000F4050000}"/>
    <cellStyle name="Normal 2 3 20 2 6 2" xfId="5839" xr:uid="{00000000-0005-0000-0000-0000F5050000}"/>
    <cellStyle name="Normal 2 3 20 2 7" xfId="5840" xr:uid="{00000000-0005-0000-0000-0000F6050000}"/>
    <cellStyle name="Normal 2 3 20 3" xfId="4549" xr:uid="{00000000-0005-0000-0000-0000F7050000}"/>
    <cellStyle name="Normal 2 3 20 3 2" xfId="5841" xr:uid="{00000000-0005-0000-0000-0000F8050000}"/>
    <cellStyle name="Normal 2 3 20 3 2 2" xfId="5842" xr:uid="{00000000-0005-0000-0000-0000F9050000}"/>
    <cellStyle name="Normal 2 3 20 3 3" xfId="5843" xr:uid="{00000000-0005-0000-0000-0000FA050000}"/>
    <cellStyle name="Normal 2 3 20 3 3 2" xfId="5844" xr:uid="{00000000-0005-0000-0000-0000FB050000}"/>
    <cellStyle name="Normal 2 3 20 3 4" xfId="5845" xr:uid="{00000000-0005-0000-0000-0000FC050000}"/>
    <cellStyle name="Normal 2 3 20 3 4 2" xfId="5846" xr:uid="{00000000-0005-0000-0000-0000FD050000}"/>
    <cellStyle name="Normal 2 3 20 3 5" xfId="5847" xr:uid="{00000000-0005-0000-0000-0000FE050000}"/>
    <cellStyle name="Normal 2 3 20 3 5 2" xfId="5848" xr:uid="{00000000-0005-0000-0000-0000FF050000}"/>
    <cellStyle name="Normal 2 3 20 3 6" xfId="5849" xr:uid="{00000000-0005-0000-0000-000000060000}"/>
    <cellStyle name="Normal 2 3 20 3 6 2" xfId="5850" xr:uid="{00000000-0005-0000-0000-000001060000}"/>
    <cellStyle name="Normal 2 3 20 3 7" xfId="5851" xr:uid="{00000000-0005-0000-0000-000002060000}"/>
    <cellStyle name="Normal 2 3 20 4" xfId="5852" xr:uid="{00000000-0005-0000-0000-000003060000}"/>
    <cellStyle name="Normal 2 3 20 4 2" xfId="5853" xr:uid="{00000000-0005-0000-0000-000004060000}"/>
    <cellStyle name="Normal 2 3 20 5" xfId="5854" xr:uid="{00000000-0005-0000-0000-000005060000}"/>
    <cellStyle name="Normal 2 3 20 5 2" xfId="5855" xr:uid="{00000000-0005-0000-0000-000006060000}"/>
    <cellStyle name="Normal 2 3 20 6" xfId="5856" xr:uid="{00000000-0005-0000-0000-000007060000}"/>
    <cellStyle name="Normal 2 3 20 6 2" xfId="5857" xr:uid="{00000000-0005-0000-0000-000008060000}"/>
    <cellStyle name="Normal 2 3 20 7" xfId="5858" xr:uid="{00000000-0005-0000-0000-000009060000}"/>
    <cellStyle name="Normal 2 3 20 7 2" xfId="5859" xr:uid="{00000000-0005-0000-0000-00000A060000}"/>
    <cellStyle name="Normal 2 3 20 8" xfId="5860" xr:uid="{00000000-0005-0000-0000-00000B060000}"/>
    <cellStyle name="Normal 2 3 20 8 2" xfId="5861" xr:uid="{00000000-0005-0000-0000-00000C060000}"/>
    <cellStyle name="Normal 2 3 20 9" xfId="5862" xr:uid="{00000000-0005-0000-0000-00000D060000}"/>
    <cellStyle name="Normal 2 3 3" xfId="764" xr:uid="{00000000-0005-0000-0000-00000E060000}"/>
    <cellStyle name="Normal 2 3 3 2" xfId="4073" xr:uid="{00000000-0005-0000-0000-00000F060000}"/>
    <cellStyle name="Normal 2 3 3 2 2" xfId="5863" xr:uid="{00000000-0005-0000-0000-000010060000}"/>
    <cellStyle name="Normal 2 3 3 2 2 2" xfId="5864" xr:uid="{00000000-0005-0000-0000-000011060000}"/>
    <cellStyle name="Normal 2 3 3 2 3" xfId="5865" xr:uid="{00000000-0005-0000-0000-000012060000}"/>
    <cellStyle name="Normal 2 3 3 2 3 2" xfId="5866" xr:uid="{00000000-0005-0000-0000-000013060000}"/>
    <cellStyle name="Normal 2 3 3 2 4" xfId="5867" xr:uid="{00000000-0005-0000-0000-000014060000}"/>
    <cellStyle name="Normal 2 3 3 2 4 2" xfId="5868" xr:uid="{00000000-0005-0000-0000-000015060000}"/>
    <cellStyle name="Normal 2 3 3 2 5" xfId="5869" xr:uid="{00000000-0005-0000-0000-000016060000}"/>
    <cellStyle name="Normal 2 3 3 2 5 2" xfId="5870" xr:uid="{00000000-0005-0000-0000-000017060000}"/>
    <cellStyle name="Normal 2 3 3 2 6" xfId="5871" xr:uid="{00000000-0005-0000-0000-000018060000}"/>
    <cellStyle name="Normal 2 3 3 2 6 2" xfId="5872" xr:uid="{00000000-0005-0000-0000-000019060000}"/>
    <cellStyle name="Normal 2 3 3 2 7" xfId="5873" xr:uid="{00000000-0005-0000-0000-00001A060000}"/>
    <cellStyle name="Normal 2 3 3 3" xfId="4550" xr:uid="{00000000-0005-0000-0000-00001B060000}"/>
    <cellStyle name="Normal 2 3 3 3 2" xfId="5874" xr:uid="{00000000-0005-0000-0000-00001C060000}"/>
    <cellStyle name="Normal 2 3 3 3 2 2" xfId="5875" xr:uid="{00000000-0005-0000-0000-00001D060000}"/>
    <cellStyle name="Normal 2 3 3 3 3" xfId="5876" xr:uid="{00000000-0005-0000-0000-00001E060000}"/>
    <cellStyle name="Normal 2 3 3 3 3 2" xfId="5877" xr:uid="{00000000-0005-0000-0000-00001F060000}"/>
    <cellStyle name="Normal 2 3 3 3 4" xfId="5878" xr:uid="{00000000-0005-0000-0000-000020060000}"/>
    <cellStyle name="Normal 2 3 3 3 4 2" xfId="5879" xr:uid="{00000000-0005-0000-0000-000021060000}"/>
    <cellStyle name="Normal 2 3 3 3 5" xfId="5880" xr:uid="{00000000-0005-0000-0000-000022060000}"/>
    <cellStyle name="Normal 2 3 3 3 5 2" xfId="5881" xr:uid="{00000000-0005-0000-0000-000023060000}"/>
    <cellStyle name="Normal 2 3 3 3 6" xfId="5882" xr:uid="{00000000-0005-0000-0000-000024060000}"/>
    <cellStyle name="Normal 2 3 3 3 6 2" xfId="5883" xr:uid="{00000000-0005-0000-0000-000025060000}"/>
    <cellStyle name="Normal 2 3 3 3 7" xfId="5884" xr:uid="{00000000-0005-0000-0000-000026060000}"/>
    <cellStyle name="Normal 2 3 3 4" xfId="5885" xr:uid="{00000000-0005-0000-0000-000027060000}"/>
    <cellStyle name="Normal 2 3 3 4 2" xfId="5886" xr:uid="{00000000-0005-0000-0000-000028060000}"/>
    <cellStyle name="Normal 2 3 3 5" xfId="5887" xr:uid="{00000000-0005-0000-0000-000029060000}"/>
    <cellStyle name="Normal 2 3 3 5 2" xfId="5888" xr:uid="{00000000-0005-0000-0000-00002A060000}"/>
    <cellStyle name="Normal 2 3 3 6" xfId="5889" xr:uid="{00000000-0005-0000-0000-00002B060000}"/>
    <cellStyle name="Normal 2 3 3 6 2" xfId="5890" xr:uid="{00000000-0005-0000-0000-00002C060000}"/>
    <cellStyle name="Normal 2 3 3 7" xfId="5891" xr:uid="{00000000-0005-0000-0000-00002D060000}"/>
    <cellStyle name="Normal 2 3 3 7 2" xfId="5892" xr:uid="{00000000-0005-0000-0000-00002E060000}"/>
    <cellStyle name="Normal 2 3 3 8" xfId="5893" xr:uid="{00000000-0005-0000-0000-00002F060000}"/>
    <cellStyle name="Normal 2 3 3 8 2" xfId="5894" xr:uid="{00000000-0005-0000-0000-000030060000}"/>
    <cellStyle name="Normal 2 3 3 9" xfId="5895" xr:uid="{00000000-0005-0000-0000-000031060000}"/>
    <cellStyle name="Normal 2 3 4" xfId="765" xr:uid="{00000000-0005-0000-0000-000032060000}"/>
    <cellStyle name="Normal 2 3 4 2" xfId="4072" xr:uid="{00000000-0005-0000-0000-000033060000}"/>
    <cellStyle name="Normal 2 3 4 2 2" xfId="5896" xr:uid="{00000000-0005-0000-0000-000034060000}"/>
    <cellStyle name="Normal 2 3 4 2 2 2" xfId="5897" xr:uid="{00000000-0005-0000-0000-000035060000}"/>
    <cellStyle name="Normal 2 3 4 2 3" xfId="5898" xr:uid="{00000000-0005-0000-0000-000036060000}"/>
    <cellStyle name="Normal 2 3 4 2 3 2" xfId="5899" xr:uid="{00000000-0005-0000-0000-000037060000}"/>
    <cellStyle name="Normal 2 3 4 2 4" xfId="5900" xr:uid="{00000000-0005-0000-0000-000038060000}"/>
    <cellStyle name="Normal 2 3 4 2 4 2" xfId="5901" xr:uid="{00000000-0005-0000-0000-000039060000}"/>
    <cellStyle name="Normal 2 3 4 2 5" xfId="5902" xr:uid="{00000000-0005-0000-0000-00003A060000}"/>
    <cellStyle name="Normal 2 3 4 2 5 2" xfId="5903" xr:uid="{00000000-0005-0000-0000-00003B060000}"/>
    <cellStyle name="Normal 2 3 4 2 6" xfId="5904" xr:uid="{00000000-0005-0000-0000-00003C060000}"/>
    <cellStyle name="Normal 2 3 4 2 6 2" xfId="5905" xr:uid="{00000000-0005-0000-0000-00003D060000}"/>
    <cellStyle name="Normal 2 3 4 2 7" xfId="5906" xr:uid="{00000000-0005-0000-0000-00003E060000}"/>
    <cellStyle name="Normal 2 3 4 3" xfId="4551" xr:uid="{00000000-0005-0000-0000-00003F060000}"/>
    <cellStyle name="Normal 2 3 4 3 2" xfId="5907" xr:uid="{00000000-0005-0000-0000-000040060000}"/>
    <cellStyle name="Normal 2 3 4 3 2 2" xfId="5908" xr:uid="{00000000-0005-0000-0000-000041060000}"/>
    <cellStyle name="Normal 2 3 4 3 3" xfId="5909" xr:uid="{00000000-0005-0000-0000-000042060000}"/>
    <cellStyle name="Normal 2 3 4 3 3 2" xfId="5910" xr:uid="{00000000-0005-0000-0000-000043060000}"/>
    <cellStyle name="Normal 2 3 4 3 4" xfId="5911" xr:uid="{00000000-0005-0000-0000-000044060000}"/>
    <cellStyle name="Normal 2 3 4 3 4 2" xfId="5912" xr:uid="{00000000-0005-0000-0000-000045060000}"/>
    <cellStyle name="Normal 2 3 4 3 5" xfId="5913" xr:uid="{00000000-0005-0000-0000-000046060000}"/>
    <cellStyle name="Normal 2 3 4 3 5 2" xfId="5914" xr:uid="{00000000-0005-0000-0000-000047060000}"/>
    <cellStyle name="Normal 2 3 4 3 6" xfId="5915" xr:uid="{00000000-0005-0000-0000-000048060000}"/>
    <cellStyle name="Normal 2 3 4 3 6 2" xfId="5916" xr:uid="{00000000-0005-0000-0000-000049060000}"/>
    <cellStyle name="Normal 2 3 4 3 7" xfId="5917" xr:uid="{00000000-0005-0000-0000-00004A060000}"/>
    <cellStyle name="Normal 2 3 4 4" xfId="5918" xr:uid="{00000000-0005-0000-0000-00004B060000}"/>
    <cellStyle name="Normal 2 3 4 4 2" xfId="5919" xr:uid="{00000000-0005-0000-0000-00004C060000}"/>
    <cellStyle name="Normal 2 3 4 5" xfId="5920" xr:uid="{00000000-0005-0000-0000-00004D060000}"/>
    <cellStyle name="Normal 2 3 4 5 2" xfId="5921" xr:uid="{00000000-0005-0000-0000-00004E060000}"/>
    <cellStyle name="Normal 2 3 4 6" xfId="5922" xr:uid="{00000000-0005-0000-0000-00004F060000}"/>
    <cellStyle name="Normal 2 3 4 6 2" xfId="5923" xr:uid="{00000000-0005-0000-0000-000050060000}"/>
    <cellStyle name="Normal 2 3 4 7" xfId="5924" xr:uid="{00000000-0005-0000-0000-000051060000}"/>
    <cellStyle name="Normal 2 3 4 7 2" xfId="5925" xr:uid="{00000000-0005-0000-0000-000052060000}"/>
    <cellStyle name="Normal 2 3 4 8" xfId="5926" xr:uid="{00000000-0005-0000-0000-000053060000}"/>
    <cellStyle name="Normal 2 3 4 8 2" xfId="5927" xr:uid="{00000000-0005-0000-0000-000054060000}"/>
    <cellStyle name="Normal 2 3 4 9" xfId="5928" xr:uid="{00000000-0005-0000-0000-000055060000}"/>
    <cellStyle name="Normal 2 3 5" xfId="766" xr:uid="{00000000-0005-0000-0000-000056060000}"/>
    <cellStyle name="Normal 2 3 5 2" xfId="4071" xr:uid="{00000000-0005-0000-0000-000057060000}"/>
    <cellStyle name="Normal 2 3 5 2 2" xfId="5929" xr:uid="{00000000-0005-0000-0000-000058060000}"/>
    <cellStyle name="Normal 2 3 5 2 2 2" xfId="5930" xr:uid="{00000000-0005-0000-0000-000059060000}"/>
    <cellStyle name="Normal 2 3 5 2 3" xfId="5931" xr:uid="{00000000-0005-0000-0000-00005A060000}"/>
    <cellStyle name="Normal 2 3 5 2 3 2" xfId="5932" xr:uid="{00000000-0005-0000-0000-00005B060000}"/>
    <cellStyle name="Normal 2 3 5 2 4" xfId="5933" xr:uid="{00000000-0005-0000-0000-00005C060000}"/>
    <cellStyle name="Normal 2 3 5 2 4 2" xfId="5934" xr:uid="{00000000-0005-0000-0000-00005D060000}"/>
    <cellStyle name="Normal 2 3 5 2 5" xfId="5935" xr:uid="{00000000-0005-0000-0000-00005E060000}"/>
    <cellStyle name="Normal 2 3 5 2 5 2" xfId="5936" xr:uid="{00000000-0005-0000-0000-00005F060000}"/>
    <cellStyle name="Normal 2 3 5 2 6" xfId="5937" xr:uid="{00000000-0005-0000-0000-000060060000}"/>
    <cellStyle name="Normal 2 3 5 2 6 2" xfId="5938" xr:uid="{00000000-0005-0000-0000-000061060000}"/>
    <cellStyle name="Normal 2 3 5 2 7" xfId="5939" xr:uid="{00000000-0005-0000-0000-000062060000}"/>
    <cellStyle name="Normal 2 3 5 3" xfId="4552" xr:uid="{00000000-0005-0000-0000-000063060000}"/>
    <cellStyle name="Normal 2 3 5 3 2" xfId="5940" xr:uid="{00000000-0005-0000-0000-000064060000}"/>
    <cellStyle name="Normal 2 3 5 3 2 2" xfId="5941" xr:uid="{00000000-0005-0000-0000-000065060000}"/>
    <cellStyle name="Normal 2 3 5 3 3" xfId="5942" xr:uid="{00000000-0005-0000-0000-000066060000}"/>
    <cellStyle name="Normal 2 3 5 3 3 2" xfId="5943" xr:uid="{00000000-0005-0000-0000-000067060000}"/>
    <cellStyle name="Normal 2 3 5 3 4" xfId="5944" xr:uid="{00000000-0005-0000-0000-000068060000}"/>
    <cellStyle name="Normal 2 3 5 3 4 2" xfId="5945" xr:uid="{00000000-0005-0000-0000-000069060000}"/>
    <cellStyle name="Normal 2 3 5 3 5" xfId="5946" xr:uid="{00000000-0005-0000-0000-00006A060000}"/>
    <cellStyle name="Normal 2 3 5 3 5 2" xfId="5947" xr:uid="{00000000-0005-0000-0000-00006B060000}"/>
    <cellStyle name="Normal 2 3 5 3 6" xfId="5948" xr:uid="{00000000-0005-0000-0000-00006C060000}"/>
    <cellStyle name="Normal 2 3 5 3 6 2" xfId="5949" xr:uid="{00000000-0005-0000-0000-00006D060000}"/>
    <cellStyle name="Normal 2 3 5 3 7" xfId="5950" xr:uid="{00000000-0005-0000-0000-00006E060000}"/>
    <cellStyle name="Normal 2 3 5 4" xfId="5951" xr:uid="{00000000-0005-0000-0000-00006F060000}"/>
    <cellStyle name="Normal 2 3 5 4 2" xfId="5952" xr:uid="{00000000-0005-0000-0000-000070060000}"/>
    <cellStyle name="Normal 2 3 5 5" xfId="5953" xr:uid="{00000000-0005-0000-0000-000071060000}"/>
    <cellStyle name="Normal 2 3 5 5 2" xfId="5954" xr:uid="{00000000-0005-0000-0000-000072060000}"/>
    <cellStyle name="Normal 2 3 5 6" xfId="5955" xr:uid="{00000000-0005-0000-0000-000073060000}"/>
    <cellStyle name="Normal 2 3 5 6 2" xfId="5956" xr:uid="{00000000-0005-0000-0000-000074060000}"/>
    <cellStyle name="Normal 2 3 5 7" xfId="5957" xr:uid="{00000000-0005-0000-0000-000075060000}"/>
    <cellStyle name="Normal 2 3 5 7 2" xfId="5958" xr:uid="{00000000-0005-0000-0000-000076060000}"/>
    <cellStyle name="Normal 2 3 5 8" xfId="5959" xr:uid="{00000000-0005-0000-0000-000077060000}"/>
    <cellStyle name="Normal 2 3 5 8 2" xfId="5960" xr:uid="{00000000-0005-0000-0000-000078060000}"/>
    <cellStyle name="Normal 2 3 5 9" xfId="5961" xr:uid="{00000000-0005-0000-0000-000079060000}"/>
    <cellStyle name="Normal 2 3 6" xfId="767" xr:uid="{00000000-0005-0000-0000-00007A060000}"/>
    <cellStyle name="Normal 2 3 6 2" xfId="4070" xr:uid="{00000000-0005-0000-0000-00007B060000}"/>
    <cellStyle name="Normal 2 3 6 2 2" xfId="5962" xr:uid="{00000000-0005-0000-0000-00007C060000}"/>
    <cellStyle name="Normal 2 3 6 2 2 2" xfId="5963" xr:uid="{00000000-0005-0000-0000-00007D060000}"/>
    <cellStyle name="Normal 2 3 6 2 3" xfId="5964" xr:uid="{00000000-0005-0000-0000-00007E060000}"/>
    <cellStyle name="Normal 2 3 6 2 3 2" xfId="5965" xr:uid="{00000000-0005-0000-0000-00007F060000}"/>
    <cellStyle name="Normal 2 3 6 2 4" xfId="5966" xr:uid="{00000000-0005-0000-0000-000080060000}"/>
    <cellStyle name="Normal 2 3 6 2 4 2" xfId="5967" xr:uid="{00000000-0005-0000-0000-000081060000}"/>
    <cellStyle name="Normal 2 3 6 2 5" xfId="5968" xr:uid="{00000000-0005-0000-0000-000082060000}"/>
    <cellStyle name="Normal 2 3 6 2 5 2" xfId="5969" xr:uid="{00000000-0005-0000-0000-000083060000}"/>
    <cellStyle name="Normal 2 3 6 2 6" xfId="5970" xr:uid="{00000000-0005-0000-0000-000084060000}"/>
    <cellStyle name="Normal 2 3 6 2 6 2" xfId="5971" xr:uid="{00000000-0005-0000-0000-000085060000}"/>
    <cellStyle name="Normal 2 3 6 2 7" xfId="5972" xr:uid="{00000000-0005-0000-0000-000086060000}"/>
    <cellStyle name="Normal 2 3 6 3" xfId="4553" xr:uid="{00000000-0005-0000-0000-000087060000}"/>
    <cellStyle name="Normal 2 3 6 3 2" xfId="5973" xr:uid="{00000000-0005-0000-0000-000088060000}"/>
    <cellStyle name="Normal 2 3 6 3 2 2" xfId="5974" xr:uid="{00000000-0005-0000-0000-000089060000}"/>
    <cellStyle name="Normal 2 3 6 3 3" xfId="5975" xr:uid="{00000000-0005-0000-0000-00008A060000}"/>
    <cellStyle name="Normal 2 3 6 3 3 2" xfId="5976" xr:uid="{00000000-0005-0000-0000-00008B060000}"/>
    <cellStyle name="Normal 2 3 6 3 4" xfId="5977" xr:uid="{00000000-0005-0000-0000-00008C060000}"/>
    <cellStyle name="Normal 2 3 6 3 4 2" xfId="5978" xr:uid="{00000000-0005-0000-0000-00008D060000}"/>
    <cellStyle name="Normal 2 3 6 3 5" xfId="5979" xr:uid="{00000000-0005-0000-0000-00008E060000}"/>
    <cellStyle name="Normal 2 3 6 3 5 2" xfId="5980" xr:uid="{00000000-0005-0000-0000-00008F060000}"/>
    <cellStyle name="Normal 2 3 6 3 6" xfId="5981" xr:uid="{00000000-0005-0000-0000-000090060000}"/>
    <cellStyle name="Normal 2 3 6 3 6 2" xfId="5982" xr:uid="{00000000-0005-0000-0000-000091060000}"/>
    <cellStyle name="Normal 2 3 6 3 7" xfId="5983" xr:uid="{00000000-0005-0000-0000-000092060000}"/>
    <cellStyle name="Normal 2 3 6 4" xfId="5984" xr:uid="{00000000-0005-0000-0000-000093060000}"/>
    <cellStyle name="Normal 2 3 6 4 2" xfId="5985" xr:uid="{00000000-0005-0000-0000-000094060000}"/>
    <cellStyle name="Normal 2 3 6 5" xfId="5986" xr:uid="{00000000-0005-0000-0000-000095060000}"/>
    <cellStyle name="Normal 2 3 6 5 2" xfId="5987" xr:uid="{00000000-0005-0000-0000-000096060000}"/>
    <cellStyle name="Normal 2 3 6 6" xfId="5988" xr:uid="{00000000-0005-0000-0000-000097060000}"/>
    <cellStyle name="Normal 2 3 6 6 2" xfId="5989" xr:uid="{00000000-0005-0000-0000-000098060000}"/>
    <cellStyle name="Normal 2 3 6 7" xfId="5990" xr:uid="{00000000-0005-0000-0000-000099060000}"/>
    <cellStyle name="Normal 2 3 6 7 2" xfId="5991" xr:uid="{00000000-0005-0000-0000-00009A060000}"/>
    <cellStyle name="Normal 2 3 6 8" xfId="5992" xr:uid="{00000000-0005-0000-0000-00009B060000}"/>
    <cellStyle name="Normal 2 3 6 8 2" xfId="5993" xr:uid="{00000000-0005-0000-0000-00009C060000}"/>
    <cellStyle name="Normal 2 3 6 9" xfId="5994" xr:uid="{00000000-0005-0000-0000-00009D060000}"/>
    <cellStyle name="Normal 2 3 7" xfId="768" xr:uid="{00000000-0005-0000-0000-00009E060000}"/>
    <cellStyle name="Normal 2 3 7 2" xfId="4069" xr:uid="{00000000-0005-0000-0000-00009F060000}"/>
    <cellStyle name="Normal 2 3 7 2 2" xfId="5995" xr:uid="{00000000-0005-0000-0000-0000A0060000}"/>
    <cellStyle name="Normal 2 3 7 2 2 2" xfId="5996" xr:uid="{00000000-0005-0000-0000-0000A1060000}"/>
    <cellStyle name="Normal 2 3 7 2 3" xfId="5997" xr:uid="{00000000-0005-0000-0000-0000A2060000}"/>
    <cellStyle name="Normal 2 3 7 2 3 2" xfId="5998" xr:uid="{00000000-0005-0000-0000-0000A3060000}"/>
    <cellStyle name="Normal 2 3 7 2 4" xfId="5999" xr:uid="{00000000-0005-0000-0000-0000A4060000}"/>
    <cellStyle name="Normal 2 3 7 2 4 2" xfId="6000" xr:uid="{00000000-0005-0000-0000-0000A5060000}"/>
    <cellStyle name="Normal 2 3 7 2 5" xfId="6001" xr:uid="{00000000-0005-0000-0000-0000A6060000}"/>
    <cellStyle name="Normal 2 3 7 2 5 2" xfId="6002" xr:uid="{00000000-0005-0000-0000-0000A7060000}"/>
    <cellStyle name="Normal 2 3 7 2 6" xfId="6003" xr:uid="{00000000-0005-0000-0000-0000A8060000}"/>
    <cellStyle name="Normal 2 3 7 2 6 2" xfId="6004" xr:uid="{00000000-0005-0000-0000-0000A9060000}"/>
    <cellStyle name="Normal 2 3 7 2 7" xfId="6005" xr:uid="{00000000-0005-0000-0000-0000AA060000}"/>
    <cellStyle name="Normal 2 3 7 3" xfId="4554" xr:uid="{00000000-0005-0000-0000-0000AB060000}"/>
    <cellStyle name="Normal 2 3 7 3 2" xfId="6006" xr:uid="{00000000-0005-0000-0000-0000AC060000}"/>
    <cellStyle name="Normal 2 3 7 3 2 2" xfId="6007" xr:uid="{00000000-0005-0000-0000-0000AD060000}"/>
    <cellStyle name="Normal 2 3 7 3 3" xfId="6008" xr:uid="{00000000-0005-0000-0000-0000AE060000}"/>
    <cellStyle name="Normal 2 3 7 3 3 2" xfId="6009" xr:uid="{00000000-0005-0000-0000-0000AF060000}"/>
    <cellStyle name="Normal 2 3 7 3 4" xfId="6010" xr:uid="{00000000-0005-0000-0000-0000B0060000}"/>
    <cellStyle name="Normal 2 3 7 3 4 2" xfId="6011" xr:uid="{00000000-0005-0000-0000-0000B1060000}"/>
    <cellStyle name="Normal 2 3 7 3 5" xfId="6012" xr:uid="{00000000-0005-0000-0000-0000B2060000}"/>
    <cellStyle name="Normal 2 3 7 3 5 2" xfId="6013" xr:uid="{00000000-0005-0000-0000-0000B3060000}"/>
    <cellStyle name="Normal 2 3 7 3 6" xfId="6014" xr:uid="{00000000-0005-0000-0000-0000B4060000}"/>
    <cellStyle name="Normal 2 3 7 3 6 2" xfId="6015" xr:uid="{00000000-0005-0000-0000-0000B5060000}"/>
    <cellStyle name="Normal 2 3 7 3 7" xfId="6016" xr:uid="{00000000-0005-0000-0000-0000B6060000}"/>
    <cellStyle name="Normal 2 3 7 4" xfId="6017" xr:uid="{00000000-0005-0000-0000-0000B7060000}"/>
    <cellStyle name="Normal 2 3 7 4 2" xfId="6018" xr:uid="{00000000-0005-0000-0000-0000B8060000}"/>
    <cellStyle name="Normal 2 3 7 5" xfId="6019" xr:uid="{00000000-0005-0000-0000-0000B9060000}"/>
    <cellStyle name="Normal 2 3 7 5 2" xfId="6020" xr:uid="{00000000-0005-0000-0000-0000BA060000}"/>
    <cellStyle name="Normal 2 3 7 6" xfId="6021" xr:uid="{00000000-0005-0000-0000-0000BB060000}"/>
    <cellStyle name="Normal 2 3 7 6 2" xfId="6022" xr:uid="{00000000-0005-0000-0000-0000BC060000}"/>
    <cellStyle name="Normal 2 3 7 7" xfId="6023" xr:uid="{00000000-0005-0000-0000-0000BD060000}"/>
    <cellStyle name="Normal 2 3 7 7 2" xfId="6024" xr:uid="{00000000-0005-0000-0000-0000BE060000}"/>
    <cellStyle name="Normal 2 3 7 8" xfId="6025" xr:uid="{00000000-0005-0000-0000-0000BF060000}"/>
    <cellStyle name="Normal 2 3 7 8 2" xfId="6026" xr:uid="{00000000-0005-0000-0000-0000C0060000}"/>
    <cellStyle name="Normal 2 3 7 9" xfId="6027" xr:uid="{00000000-0005-0000-0000-0000C1060000}"/>
    <cellStyle name="Normal 2 3 8" xfId="769" xr:uid="{00000000-0005-0000-0000-0000C2060000}"/>
    <cellStyle name="Normal 2 3 8 2" xfId="4068" xr:uid="{00000000-0005-0000-0000-0000C3060000}"/>
    <cellStyle name="Normal 2 3 8 2 2" xfId="6028" xr:uid="{00000000-0005-0000-0000-0000C4060000}"/>
    <cellStyle name="Normal 2 3 8 2 2 2" xfId="6029" xr:uid="{00000000-0005-0000-0000-0000C5060000}"/>
    <cellStyle name="Normal 2 3 8 2 3" xfId="6030" xr:uid="{00000000-0005-0000-0000-0000C6060000}"/>
    <cellStyle name="Normal 2 3 8 2 3 2" xfId="6031" xr:uid="{00000000-0005-0000-0000-0000C7060000}"/>
    <cellStyle name="Normal 2 3 8 2 4" xfId="6032" xr:uid="{00000000-0005-0000-0000-0000C8060000}"/>
    <cellStyle name="Normal 2 3 8 2 4 2" xfId="6033" xr:uid="{00000000-0005-0000-0000-0000C9060000}"/>
    <cellStyle name="Normal 2 3 8 2 5" xfId="6034" xr:uid="{00000000-0005-0000-0000-0000CA060000}"/>
    <cellStyle name="Normal 2 3 8 2 5 2" xfId="6035" xr:uid="{00000000-0005-0000-0000-0000CB060000}"/>
    <cellStyle name="Normal 2 3 8 2 6" xfId="6036" xr:uid="{00000000-0005-0000-0000-0000CC060000}"/>
    <cellStyle name="Normal 2 3 8 2 6 2" xfId="6037" xr:uid="{00000000-0005-0000-0000-0000CD060000}"/>
    <cellStyle name="Normal 2 3 8 2 7" xfId="6038" xr:uid="{00000000-0005-0000-0000-0000CE060000}"/>
    <cellStyle name="Normal 2 3 8 3" xfId="4555" xr:uid="{00000000-0005-0000-0000-0000CF060000}"/>
    <cellStyle name="Normal 2 3 8 3 2" xfId="6039" xr:uid="{00000000-0005-0000-0000-0000D0060000}"/>
    <cellStyle name="Normal 2 3 8 3 2 2" xfId="6040" xr:uid="{00000000-0005-0000-0000-0000D1060000}"/>
    <cellStyle name="Normal 2 3 8 3 3" xfId="6041" xr:uid="{00000000-0005-0000-0000-0000D2060000}"/>
    <cellStyle name="Normal 2 3 8 3 3 2" xfId="6042" xr:uid="{00000000-0005-0000-0000-0000D3060000}"/>
    <cellStyle name="Normal 2 3 8 3 4" xfId="6043" xr:uid="{00000000-0005-0000-0000-0000D4060000}"/>
    <cellStyle name="Normal 2 3 8 3 4 2" xfId="6044" xr:uid="{00000000-0005-0000-0000-0000D5060000}"/>
    <cellStyle name="Normal 2 3 8 3 5" xfId="6045" xr:uid="{00000000-0005-0000-0000-0000D6060000}"/>
    <cellStyle name="Normal 2 3 8 3 5 2" xfId="6046" xr:uid="{00000000-0005-0000-0000-0000D7060000}"/>
    <cellStyle name="Normal 2 3 8 3 6" xfId="6047" xr:uid="{00000000-0005-0000-0000-0000D8060000}"/>
    <cellStyle name="Normal 2 3 8 3 6 2" xfId="6048" xr:uid="{00000000-0005-0000-0000-0000D9060000}"/>
    <cellStyle name="Normal 2 3 8 3 7" xfId="6049" xr:uid="{00000000-0005-0000-0000-0000DA060000}"/>
    <cellStyle name="Normal 2 3 8 4" xfId="6050" xr:uid="{00000000-0005-0000-0000-0000DB060000}"/>
    <cellStyle name="Normal 2 3 8 4 2" xfId="6051" xr:uid="{00000000-0005-0000-0000-0000DC060000}"/>
    <cellStyle name="Normal 2 3 8 5" xfId="6052" xr:uid="{00000000-0005-0000-0000-0000DD060000}"/>
    <cellStyle name="Normal 2 3 8 5 2" xfId="6053" xr:uid="{00000000-0005-0000-0000-0000DE060000}"/>
    <cellStyle name="Normal 2 3 8 6" xfId="6054" xr:uid="{00000000-0005-0000-0000-0000DF060000}"/>
    <cellStyle name="Normal 2 3 8 6 2" xfId="6055" xr:uid="{00000000-0005-0000-0000-0000E0060000}"/>
    <cellStyle name="Normal 2 3 8 7" xfId="6056" xr:uid="{00000000-0005-0000-0000-0000E1060000}"/>
    <cellStyle name="Normal 2 3 8 7 2" xfId="6057" xr:uid="{00000000-0005-0000-0000-0000E2060000}"/>
    <cellStyle name="Normal 2 3 8 8" xfId="6058" xr:uid="{00000000-0005-0000-0000-0000E3060000}"/>
    <cellStyle name="Normal 2 3 8 8 2" xfId="6059" xr:uid="{00000000-0005-0000-0000-0000E4060000}"/>
    <cellStyle name="Normal 2 3 8 9" xfId="6060" xr:uid="{00000000-0005-0000-0000-0000E5060000}"/>
    <cellStyle name="Normal 2 3 9" xfId="770" xr:uid="{00000000-0005-0000-0000-0000E6060000}"/>
    <cellStyle name="Normal 2 3 9 2" xfId="4067" xr:uid="{00000000-0005-0000-0000-0000E7060000}"/>
    <cellStyle name="Normal 2 3 9 2 2" xfId="6061" xr:uid="{00000000-0005-0000-0000-0000E8060000}"/>
    <cellStyle name="Normal 2 3 9 2 2 2" xfId="6062" xr:uid="{00000000-0005-0000-0000-0000E9060000}"/>
    <cellStyle name="Normal 2 3 9 2 3" xfId="6063" xr:uid="{00000000-0005-0000-0000-0000EA060000}"/>
    <cellStyle name="Normal 2 3 9 2 3 2" xfId="6064" xr:uid="{00000000-0005-0000-0000-0000EB060000}"/>
    <cellStyle name="Normal 2 3 9 2 4" xfId="6065" xr:uid="{00000000-0005-0000-0000-0000EC060000}"/>
    <cellStyle name="Normal 2 3 9 2 4 2" xfId="6066" xr:uid="{00000000-0005-0000-0000-0000ED060000}"/>
    <cellStyle name="Normal 2 3 9 2 5" xfId="6067" xr:uid="{00000000-0005-0000-0000-0000EE060000}"/>
    <cellStyle name="Normal 2 3 9 2 5 2" xfId="6068" xr:uid="{00000000-0005-0000-0000-0000EF060000}"/>
    <cellStyle name="Normal 2 3 9 2 6" xfId="6069" xr:uid="{00000000-0005-0000-0000-0000F0060000}"/>
    <cellStyle name="Normal 2 3 9 2 6 2" xfId="6070" xr:uid="{00000000-0005-0000-0000-0000F1060000}"/>
    <cellStyle name="Normal 2 3 9 2 7" xfId="6071" xr:uid="{00000000-0005-0000-0000-0000F2060000}"/>
    <cellStyle name="Normal 2 3 9 3" xfId="4556" xr:uid="{00000000-0005-0000-0000-0000F3060000}"/>
    <cellStyle name="Normal 2 3 9 3 2" xfId="6072" xr:uid="{00000000-0005-0000-0000-0000F4060000}"/>
    <cellStyle name="Normal 2 3 9 3 2 2" xfId="6073" xr:uid="{00000000-0005-0000-0000-0000F5060000}"/>
    <cellStyle name="Normal 2 3 9 3 3" xfId="6074" xr:uid="{00000000-0005-0000-0000-0000F6060000}"/>
    <cellStyle name="Normal 2 3 9 3 3 2" xfId="6075" xr:uid="{00000000-0005-0000-0000-0000F7060000}"/>
    <cellStyle name="Normal 2 3 9 3 4" xfId="6076" xr:uid="{00000000-0005-0000-0000-0000F8060000}"/>
    <cellStyle name="Normal 2 3 9 3 4 2" xfId="6077" xr:uid="{00000000-0005-0000-0000-0000F9060000}"/>
    <cellStyle name="Normal 2 3 9 3 5" xfId="6078" xr:uid="{00000000-0005-0000-0000-0000FA060000}"/>
    <cellStyle name="Normal 2 3 9 3 5 2" xfId="6079" xr:uid="{00000000-0005-0000-0000-0000FB060000}"/>
    <cellStyle name="Normal 2 3 9 3 6" xfId="6080" xr:uid="{00000000-0005-0000-0000-0000FC060000}"/>
    <cellStyle name="Normal 2 3 9 3 6 2" xfId="6081" xr:uid="{00000000-0005-0000-0000-0000FD060000}"/>
    <cellStyle name="Normal 2 3 9 3 7" xfId="6082" xr:uid="{00000000-0005-0000-0000-0000FE060000}"/>
    <cellStyle name="Normal 2 3 9 4" xfId="6083" xr:uid="{00000000-0005-0000-0000-0000FF060000}"/>
    <cellStyle name="Normal 2 3 9 4 2" xfId="6084" xr:uid="{00000000-0005-0000-0000-000000070000}"/>
    <cellStyle name="Normal 2 3 9 5" xfId="6085" xr:uid="{00000000-0005-0000-0000-000001070000}"/>
    <cellStyle name="Normal 2 3 9 5 2" xfId="6086" xr:uid="{00000000-0005-0000-0000-000002070000}"/>
    <cellStyle name="Normal 2 3 9 6" xfId="6087" xr:uid="{00000000-0005-0000-0000-000003070000}"/>
    <cellStyle name="Normal 2 3 9 6 2" xfId="6088" xr:uid="{00000000-0005-0000-0000-000004070000}"/>
    <cellStyle name="Normal 2 3 9 7" xfId="6089" xr:uid="{00000000-0005-0000-0000-000005070000}"/>
    <cellStyle name="Normal 2 3 9 7 2" xfId="6090" xr:uid="{00000000-0005-0000-0000-000006070000}"/>
    <cellStyle name="Normal 2 3 9 8" xfId="6091" xr:uid="{00000000-0005-0000-0000-000007070000}"/>
    <cellStyle name="Normal 2 3 9 8 2" xfId="6092" xr:uid="{00000000-0005-0000-0000-000008070000}"/>
    <cellStyle name="Normal 2 3 9 9" xfId="6093" xr:uid="{00000000-0005-0000-0000-000009070000}"/>
    <cellStyle name="Normal 2 30" xfId="771" xr:uid="{00000000-0005-0000-0000-00000A070000}"/>
    <cellStyle name="Normal 2 31" xfId="772" xr:uid="{00000000-0005-0000-0000-00000B070000}"/>
    <cellStyle name="Normal 2 32" xfId="773" xr:uid="{00000000-0005-0000-0000-00000C070000}"/>
    <cellStyle name="Normal 2 33" xfId="774" xr:uid="{00000000-0005-0000-0000-00000D070000}"/>
    <cellStyle name="Normal 2 34" xfId="775" xr:uid="{00000000-0005-0000-0000-00000E070000}"/>
    <cellStyle name="Normal 2 35" xfId="776" xr:uid="{00000000-0005-0000-0000-00000F070000}"/>
    <cellStyle name="Normal 2 36" xfId="777" xr:uid="{00000000-0005-0000-0000-000010070000}"/>
    <cellStyle name="Normal 2 37" xfId="778" xr:uid="{00000000-0005-0000-0000-000011070000}"/>
    <cellStyle name="Normal 2 38" xfId="779" xr:uid="{00000000-0005-0000-0000-000012070000}"/>
    <cellStyle name="Normal 2 39" xfId="780" xr:uid="{00000000-0005-0000-0000-000013070000}"/>
    <cellStyle name="Normal 2 4" xfId="781" xr:uid="{00000000-0005-0000-0000-000014070000}"/>
    <cellStyle name="Normal 2 40" xfId="782" xr:uid="{00000000-0005-0000-0000-000015070000}"/>
    <cellStyle name="Normal 2 41" xfId="783" xr:uid="{00000000-0005-0000-0000-000016070000}"/>
    <cellStyle name="Normal 2 42" xfId="784" xr:uid="{00000000-0005-0000-0000-000017070000}"/>
    <cellStyle name="Normal 2 43" xfId="785" xr:uid="{00000000-0005-0000-0000-000018070000}"/>
    <cellStyle name="Normal 2 44" xfId="786" xr:uid="{00000000-0005-0000-0000-000019070000}"/>
    <cellStyle name="Normal 2 45" xfId="787" xr:uid="{00000000-0005-0000-0000-00001A070000}"/>
    <cellStyle name="Normal 2 46" xfId="788" xr:uid="{00000000-0005-0000-0000-00001B070000}"/>
    <cellStyle name="Normal 2 47" xfId="789" xr:uid="{00000000-0005-0000-0000-00001C070000}"/>
    <cellStyle name="Normal 2 48" xfId="790" xr:uid="{00000000-0005-0000-0000-00001D070000}"/>
    <cellStyle name="Normal 2 49" xfId="791" xr:uid="{00000000-0005-0000-0000-00001E070000}"/>
    <cellStyle name="Normal 2 5" xfId="792" xr:uid="{00000000-0005-0000-0000-00001F070000}"/>
    <cellStyle name="Normal 2 50" xfId="793" xr:uid="{00000000-0005-0000-0000-000020070000}"/>
    <cellStyle name="Normal 2 51" xfId="794" xr:uid="{00000000-0005-0000-0000-000021070000}"/>
    <cellStyle name="Normal 2 52" xfId="795" xr:uid="{00000000-0005-0000-0000-000022070000}"/>
    <cellStyle name="Normal 2 53" xfId="796" xr:uid="{00000000-0005-0000-0000-000023070000}"/>
    <cellStyle name="Normal 2 54" xfId="797" xr:uid="{00000000-0005-0000-0000-000024070000}"/>
    <cellStyle name="Normal 2 55" xfId="798" xr:uid="{00000000-0005-0000-0000-000025070000}"/>
    <cellStyle name="Normal 2 56" xfId="799" xr:uid="{00000000-0005-0000-0000-000026070000}"/>
    <cellStyle name="Normal 2 57" xfId="800" xr:uid="{00000000-0005-0000-0000-000027070000}"/>
    <cellStyle name="Normal 2 58" xfId="801" xr:uid="{00000000-0005-0000-0000-000028070000}"/>
    <cellStyle name="Normal 2 59" xfId="802" xr:uid="{00000000-0005-0000-0000-000029070000}"/>
    <cellStyle name="Normal 2 6" xfId="803" xr:uid="{00000000-0005-0000-0000-00002A070000}"/>
    <cellStyle name="Normal 2 60" xfId="804" xr:uid="{00000000-0005-0000-0000-00002B070000}"/>
    <cellStyle name="Normal 2 61" xfId="805" xr:uid="{00000000-0005-0000-0000-00002C070000}"/>
    <cellStyle name="Normal 2 62" xfId="806" xr:uid="{00000000-0005-0000-0000-00002D070000}"/>
    <cellStyle name="Normal 2 63" xfId="807" xr:uid="{00000000-0005-0000-0000-00002E070000}"/>
    <cellStyle name="Normal 2 64" xfId="808" xr:uid="{00000000-0005-0000-0000-00002F070000}"/>
    <cellStyle name="Normal 2 64 10" xfId="809" xr:uid="{00000000-0005-0000-0000-000030070000}"/>
    <cellStyle name="Normal 2 64 11" xfId="810" xr:uid="{00000000-0005-0000-0000-000031070000}"/>
    <cellStyle name="Normal 2 64 12" xfId="811" xr:uid="{00000000-0005-0000-0000-000032070000}"/>
    <cellStyle name="Normal 2 64 13" xfId="812" xr:uid="{00000000-0005-0000-0000-000033070000}"/>
    <cellStyle name="Normal 2 64 14" xfId="813" xr:uid="{00000000-0005-0000-0000-000034070000}"/>
    <cellStyle name="Normal 2 64 15" xfId="814" xr:uid="{00000000-0005-0000-0000-000035070000}"/>
    <cellStyle name="Normal 2 64 16" xfId="815" xr:uid="{00000000-0005-0000-0000-000036070000}"/>
    <cellStyle name="Normal 2 64 17" xfId="816" xr:uid="{00000000-0005-0000-0000-000037070000}"/>
    <cellStyle name="Normal 2 64 18" xfId="817" xr:uid="{00000000-0005-0000-0000-000038070000}"/>
    <cellStyle name="Normal 2 64 19" xfId="818" xr:uid="{00000000-0005-0000-0000-000039070000}"/>
    <cellStyle name="Normal 2 64 2" xfId="819" xr:uid="{00000000-0005-0000-0000-00003A070000}"/>
    <cellStyle name="Normal 2 64 20" xfId="820" xr:uid="{00000000-0005-0000-0000-00003B070000}"/>
    <cellStyle name="Normal 2 64 21" xfId="821" xr:uid="{00000000-0005-0000-0000-00003C070000}"/>
    <cellStyle name="Normal 2 64 22" xfId="822" xr:uid="{00000000-0005-0000-0000-00003D070000}"/>
    <cellStyle name="Normal 2 64 23" xfId="823" xr:uid="{00000000-0005-0000-0000-00003E070000}"/>
    <cellStyle name="Normal 2 64 24" xfId="824" xr:uid="{00000000-0005-0000-0000-00003F070000}"/>
    <cellStyle name="Normal 2 64 25" xfId="825" xr:uid="{00000000-0005-0000-0000-000040070000}"/>
    <cellStyle name="Normal 2 64 26" xfId="826" xr:uid="{00000000-0005-0000-0000-000041070000}"/>
    <cellStyle name="Normal 2 64 27" xfId="827" xr:uid="{00000000-0005-0000-0000-000042070000}"/>
    <cellStyle name="Normal 2 64 28" xfId="828" xr:uid="{00000000-0005-0000-0000-000043070000}"/>
    <cellStyle name="Normal 2 64 29" xfId="829" xr:uid="{00000000-0005-0000-0000-000044070000}"/>
    <cellStyle name="Normal 2 64 3" xfId="830" xr:uid="{00000000-0005-0000-0000-000045070000}"/>
    <cellStyle name="Normal 2 64 4" xfId="831" xr:uid="{00000000-0005-0000-0000-000046070000}"/>
    <cellStyle name="Normal 2 64 5" xfId="832" xr:uid="{00000000-0005-0000-0000-000047070000}"/>
    <cellStyle name="Normal 2 64 6" xfId="833" xr:uid="{00000000-0005-0000-0000-000048070000}"/>
    <cellStyle name="Normal 2 64 7" xfId="834" xr:uid="{00000000-0005-0000-0000-000049070000}"/>
    <cellStyle name="Normal 2 64 8" xfId="835" xr:uid="{00000000-0005-0000-0000-00004A070000}"/>
    <cellStyle name="Normal 2 64 9" xfId="836" xr:uid="{00000000-0005-0000-0000-00004B070000}"/>
    <cellStyle name="Normal 2 65" xfId="837" xr:uid="{00000000-0005-0000-0000-00004C070000}"/>
    <cellStyle name="Normal 2 65 10" xfId="838" xr:uid="{00000000-0005-0000-0000-00004D070000}"/>
    <cellStyle name="Normal 2 65 11" xfId="839" xr:uid="{00000000-0005-0000-0000-00004E070000}"/>
    <cellStyle name="Normal 2 65 12" xfId="840" xr:uid="{00000000-0005-0000-0000-00004F070000}"/>
    <cellStyle name="Normal 2 65 13" xfId="841" xr:uid="{00000000-0005-0000-0000-000050070000}"/>
    <cellStyle name="Normal 2 65 14" xfId="842" xr:uid="{00000000-0005-0000-0000-000051070000}"/>
    <cellStyle name="Normal 2 65 15" xfId="843" xr:uid="{00000000-0005-0000-0000-000052070000}"/>
    <cellStyle name="Normal 2 65 16" xfId="844" xr:uid="{00000000-0005-0000-0000-000053070000}"/>
    <cellStyle name="Normal 2 65 17" xfId="845" xr:uid="{00000000-0005-0000-0000-000054070000}"/>
    <cellStyle name="Normal 2 65 18" xfId="846" xr:uid="{00000000-0005-0000-0000-000055070000}"/>
    <cellStyle name="Normal 2 65 19" xfId="847" xr:uid="{00000000-0005-0000-0000-000056070000}"/>
    <cellStyle name="Normal 2 65 2" xfId="848" xr:uid="{00000000-0005-0000-0000-000057070000}"/>
    <cellStyle name="Normal 2 65 20" xfId="849" xr:uid="{00000000-0005-0000-0000-000058070000}"/>
    <cellStyle name="Normal 2 65 21" xfId="850" xr:uid="{00000000-0005-0000-0000-000059070000}"/>
    <cellStyle name="Normal 2 65 22" xfId="851" xr:uid="{00000000-0005-0000-0000-00005A070000}"/>
    <cellStyle name="Normal 2 65 23" xfId="852" xr:uid="{00000000-0005-0000-0000-00005B070000}"/>
    <cellStyle name="Normal 2 65 24" xfId="853" xr:uid="{00000000-0005-0000-0000-00005C070000}"/>
    <cellStyle name="Normal 2 65 25" xfId="854" xr:uid="{00000000-0005-0000-0000-00005D070000}"/>
    <cellStyle name="Normal 2 65 26" xfId="855" xr:uid="{00000000-0005-0000-0000-00005E070000}"/>
    <cellStyle name="Normal 2 65 27" xfId="856" xr:uid="{00000000-0005-0000-0000-00005F070000}"/>
    <cellStyle name="Normal 2 65 28" xfId="857" xr:uid="{00000000-0005-0000-0000-000060070000}"/>
    <cellStyle name="Normal 2 65 29" xfId="858" xr:uid="{00000000-0005-0000-0000-000061070000}"/>
    <cellStyle name="Normal 2 65 3" xfId="859" xr:uid="{00000000-0005-0000-0000-000062070000}"/>
    <cellStyle name="Normal 2 65 4" xfId="860" xr:uid="{00000000-0005-0000-0000-000063070000}"/>
    <cellStyle name="Normal 2 65 5" xfId="861" xr:uid="{00000000-0005-0000-0000-000064070000}"/>
    <cellStyle name="Normal 2 65 6" xfId="862" xr:uid="{00000000-0005-0000-0000-000065070000}"/>
    <cellStyle name="Normal 2 65 7" xfId="863" xr:uid="{00000000-0005-0000-0000-000066070000}"/>
    <cellStyle name="Normal 2 65 8" xfId="864" xr:uid="{00000000-0005-0000-0000-000067070000}"/>
    <cellStyle name="Normal 2 65 9" xfId="865" xr:uid="{00000000-0005-0000-0000-000068070000}"/>
    <cellStyle name="Normal 2 66" xfId="866" xr:uid="{00000000-0005-0000-0000-000069070000}"/>
    <cellStyle name="Normal 2 66 10" xfId="867" xr:uid="{00000000-0005-0000-0000-00006A070000}"/>
    <cellStyle name="Normal 2 66 11" xfId="868" xr:uid="{00000000-0005-0000-0000-00006B070000}"/>
    <cellStyle name="Normal 2 66 12" xfId="869" xr:uid="{00000000-0005-0000-0000-00006C070000}"/>
    <cellStyle name="Normal 2 66 13" xfId="870" xr:uid="{00000000-0005-0000-0000-00006D070000}"/>
    <cellStyle name="Normal 2 66 14" xfId="871" xr:uid="{00000000-0005-0000-0000-00006E070000}"/>
    <cellStyle name="Normal 2 66 15" xfId="872" xr:uid="{00000000-0005-0000-0000-00006F070000}"/>
    <cellStyle name="Normal 2 66 16" xfId="873" xr:uid="{00000000-0005-0000-0000-000070070000}"/>
    <cellStyle name="Normal 2 66 17" xfId="874" xr:uid="{00000000-0005-0000-0000-000071070000}"/>
    <cellStyle name="Normal 2 66 18" xfId="875" xr:uid="{00000000-0005-0000-0000-000072070000}"/>
    <cellStyle name="Normal 2 66 19" xfId="876" xr:uid="{00000000-0005-0000-0000-000073070000}"/>
    <cellStyle name="Normal 2 66 2" xfId="877" xr:uid="{00000000-0005-0000-0000-000074070000}"/>
    <cellStyle name="Normal 2 66 20" xfId="878" xr:uid="{00000000-0005-0000-0000-000075070000}"/>
    <cellStyle name="Normal 2 66 21" xfId="879" xr:uid="{00000000-0005-0000-0000-000076070000}"/>
    <cellStyle name="Normal 2 66 22" xfId="880" xr:uid="{00000000-0005-0000-0000-000077070000}"/>
    <cellStyle name="Normal 2 66 23" xfId="881" xr:uid="{00000000-0005-0000-0000-000078070000}"/>
    <cellStyle name="Normal 2 66 24" xfId="882" xr:uid="{00000000-0005-0000-0000-000079070000}"/>
    <cellStyle name="Normal 2 66 25" xfId="883" xr:uid="{00000000-0005-0000-0000-00007A070000}"/>
    <cellStyle name="Normal 2 66 26" xfId="884" xr:uid="{00000000-0005-0000-0000-00007B070000}"/>
    <cellStyle name="Normal 2 66 27" xfId="885" xr:uid="{00000000-0005-0000-0000-00007C070000}"/>
    <cellStyle name="Normal 2 66 28" xfId="886" xr:uid="{00000000-0005-0000-0000-00007D070000}"/>
    <cellStyle name="Normal 2 66 29" xfId="887" xr:uid="{00000000-0005-0000-0000-00007E070000}"/>
    <cellStyle name="Normal 2 66 3" xfId="888" xr:uid="{00000000-0005-0000-0000-00007F070000}"/>
    <cellStyle name="Normal 2 66 4" xfId="889" xr:uid="{00000000-0005-0000-0000-000080070000}"/>
    <cellStyle name="Normal 2 66 5" xfId="890" xr:uid="{00000000-0005-0000-0000-000081070000}"/>
    <cellStyle name="Normal 2 66 6" xfId="891" xr:uid="{00000000-0005-0000-0000-000082070000}"/>
    <cellStyle name="Normal 2 66 7" xfId="892" xr:uid="{00000000-0005-0000-0000-000083070000}"/>
    <cellStyle name="Normal 2 66 8" xfId="893" xr:uid="{00000000-0005-0000-0000-000084070000}"/>
    <cellStyle name="Normal 2 66 9" xfId="894" xr:uid="{00000000-0005-0000-0000-000085070000}"/>
    <cellStyle name="Normal 2 67" xfId="895" xr:uid="{00000000-0005-0000-0000-000086070000}"/>
    <cellStyle name="Normal 2 68" xfId="896" xr:uid="{00000000-0005-0000-0000-000087070000}"/>
    <cellStyle name="Normal 2 69" xfId="897" xr:uid="{00000000-0005-0000-0000-000088070000}"/>
    <cellStyle name="Normal 2 7" xfId="898" xr:uid="{00000000-0005-0000-0000-000089070000}"/>
    <cellStyle name="Normal 2 70" xfId="899" xr:uid="{00000000-0005-0000-0000-00008A070000}"/>
    <cellStyle name="Normal 2 71" xfId="900" xr:uid="{00000000-0005-0000-0000-00008B070000}"/>
    <cellStyle name="Normal 2 72" xfId="901" xr:uid="{00000000-0005-0000-0000-00008C070000}"/>
    <cellStyle name="Normal 2 73" xfId="902" xr:uid="{00000000-0005-0000-0000-00008D070000}"/>
    <cellStyle name="Normal 2 74" xfId="903" xr:uid="{00000000-0005-0000-0000-00008E070000}"/>
    <cellStyle name="Normal 2 74 2" xfId="4066" xr:uid="{00000000-0005-0000-0000-00008F070000}"/>
    <cellStyle name="Normal 2 74 2 2" xfId="6094" xr:uid="{00000000-0005-0000-0000-000090070000}"/>
    <cellStyle name="Normal 2 74 2 2 2" xfId="6095" xr:uid="{00000000-0005-0000-0000-000091070000}"/>
    <cellStyle name="Normal 2 74 2 3" xfId="6096" xr:uid="{00000000-0005-0000-0000-000092070000}"/>
    <cellStyle name="Normal 2 74 2 3 2" xfId="6097" xr:uid="{00000000-0005-0000-0000-000093070000}"/>
    <cellStyle name="Normal 2 74 2 4" xfId="6098" xr:uid="{00000000-0005-0000-0000-000094070000}"/>
    <cellStyle name="Normal 2 74 2 4 2" xfId="6099" xr:uid="{00000000-0005-0000-0000-000095070000}"/>
    <cellStyle name="Normal 2 74 2 5" xfId="6100" xr:uid="{00000000-0005-0000-0000-000096070000}"/>
    <cellStyle name="Normal 2 74 2 5 2" xfId="6101" xr:uid="{00000000-0005-0000-0000-000097070000}"/>
    <cellStyle name="Normal 2 74 2 6" xfId="6102" xr:uid="{00000000-0005-0000-0000-000098070000}"/>
    <cellStyle name="Normal 2 74 2 6 2" xfId="6103" xr:uid="{00000000-0005-0000-0000-000099070000}"/>
    <cellStyle name="Normal 2 74 2 7" xfId="6104" xr:uid="{00000000-0005-0000-0000-00009A070000}"/>
    <cellStyle name="Normal 2 74 3" xfId="4557" xr:uid="{00000000-0005-0000-0000-00009B070000}"/>
    <cellStyle name="Normal 2 74 3 2" xfId="6105" xr:uid="{00000000-0005-0000-0000-00009C070000}"/>
    <cellStyle name="Normal 2 74 3 2 2" xfId="6106" xr:uid="{00000000-0005-0000-0000-00009D070000}"/>
    <cellStyle name="Normal 2 74 3 3" xfId="6107" xr:uid="{00000000-0005-0000-0000-00009E070000}"/>
    <cellStyle name="Normal 2 74 3 3 2" xfId="6108" xr:uid="{00000000-0005-0000-0000-00009F070000}"/>
    <cellStyle name="Normal 2 74 3 4" xfId="6109" xr:uid="{00000000-0005-0000-0000-0000A0070000}"/>
    <cellStyle name="Normal 2 74 3 4 2" xfId="6110" xr:uid="{00000000-0005-0000-0000-0000A1070000}"/>
    <cellStyle name="Normal 2 74 3 5" xfId="6111" xr:uid="{00000000-0005-0000-0000-0000A2070000}"/>
    <cellStyle name="Normal 2 74 3 5 2" xfId="6112" xr:uid="{00000000-0005-0000-0000-0000A3070000}"/>
    <cellStyle name="Normal 2 74 3 6" xfId="6113" xr:uid="{00000000-0005-0000-0000-0000A4070000}"/>
    <cellStyle name="Normal 2 74 3 6 2" xfId="6114" xr:uid="{00000000-0005-0000-0000-0000A5070000}"/>
    <cellStyle name="Normal 2 74 3 7" xfId="6115" xr:uid="{00000000-0005-0000-0000-0000A6070000}"/>
    <cellStyle name="Normal 2 74 4" xfId="6116" xr:uid="{00000000-0005-0000-0000-0000A7070000}"/>
    <cellStyle name="Normal 2 74 4 2" xfId="6117" xr:uid="{00000000-0005-0000-0000-0000A8070000}"/>
    <cellStyle name="Normal 2 74 5" xfId="6118" xr:uid="{00000000-0005-0000-0000-0000A9070000}"/>
    <cellStyle name="Normal 2 74 5 2" xfId="6119" xr:uid="{00000000-0005-0000-0000-0000AA070000}"/>
    <cellStyle name="Normal 2 74 6" xfId="6120" xr:uid="{00000000-0005-0000-0000-0000AB070000}"/>
    <cellStyle name="Normal 2 74 6 2" xfId="6121" xr:uid="{00000000-0005-0000-0000-0000AC070000}"/>
    <cellStyle name="Normal 2 74 7" xfId="6122" xr:uid="{00000000-0005-0000-0000-0000AD070000}"/>
    <cellStyle name="Normal 2 74 7 2" xfId="6123" xr:uid="{00000000-0005-0000-0000-0000AE070000}"/>
    <cellStyle name="Normal 2 74 8" xfId="6124" xr:uid="{00000000-0005-0000-0000-0000AF070000}"/>
    <cellStyle name="Normal 2 74 8 2" xfId="6125" xr:uid="{00000000-0005-0000-0000-0000B0070000}"/>
    <cellStyle name="Normal 2 74 9" xfId="6126" xr:uid="{00000000-0005-0000-0000-0000B1070000}"/>
    <cellStyle name="Normal 2 75" xfId="904" xr:uid="{00000000-0005-0000-0000-0000B2070000}"/>
    <cellStyle name="Normal 2 75 2" xfId="4065" xr:uid="{00000000-0005-0000-0000-0000B3070000}"/>
    <cellStyle name="Normal 2 75 2 2" xfId="6127" xr:uid="{00000000-0005-0000-0000-0000B4070000}"/>
    <cellStyle name="Normal 2 75 2 2 2" xfId="6128" xr:uid="{00000000-0005-0000-0000-0000B5070000}"/>
    <cellStyle name="Normal 2 75 2 3" xfId="6129" xr:uid="{00000000-0005-0000-0000-0000B6070000}"/>
    <cellStyle name="Normal 2 75 2 3 2" xfId="6130" xr:uid="{00000000-0005-0000-0000-0000B7070000}"/>
    <cellStyle name="Normal 2 75 2 4" xfId="6131" xr:uid="{00000000-0005-0000-0000-0000B8070000}"/>
    <cellStyle name="Normal 2 75 2 4 2" xfId="6132" xr:uid="{00000000-0005-0000-0000-0000B9070000}"/>
    <cellStyle name="Normal 2 75 2 5" xfId="6133" xr:uid="{00000000-0005-0000-0000-0000BA070000}"/>
    <cellStyle name="Normal 2 75 2 5 2" xfId="6134" xr:uid="{00000000-0005-0000-0000-0000BB070000}"/>
    <cellStyle name="Normal 2 75 2 6" xfId="6135" xr:uid="{00000000-0005-0000-0000-0000BC070000}"/>
    <cellStyle name="Normal 2 75 2 6 2" xfId="6136" xr:uid="{00000000-0005-0000-0000-0000BD070000}"/>
    <cellStyle name="Normal 2 75 2 7" xfId="6137" xr:uid="{00000000-0005-0000-0000-0000BE070000}"/>
    <cellStyle name="Normal 2 75 3" xfId="4558" xr:uid="{00000000-0005-0000-0000-0000BF070000}"/>
    <cellStyle name="Normal 2 75 3 2" xfId="6138" xr:uid="{00000000-0005-0000-0000-0000C0070000}"/>
    <cellStyle name="Normal 2 75 3 2 2" xfId="6139" xr:uid="{00000000-0005-0000-0000-0000C1070000}"/>
    <cellStyle name="Normal 2 75 3 3" xfId="6140" xr:uid="{00000000-0005-0000-0000-0000C2070000}"/>
    <cellStyle name="Normal 2 75 3 3 2" xfId="6141" xr:uid="{00000000-0005-0000-0000-0000C3070000}"/>
    <cellStyle name="Normal 2 75 3 4" xfId="6142" xr:uid="{00000000-0005-0000-0000-0000C4070000}"/>
    <cellStyle name="Normal 2 75 3 4 2" xfId="6143" xr:uid="{00000000-0005-0000-0000-0000C5070000}"/>
    <cellStyle name="Normal 2 75 3 5" xfId="6144" xr:uid="{00000000-0005-0000-0000-0000C6070000}"/>
    <cellStyle name="Normal 2 75 3 5 2" xfId="6145" xr:uid="{00000000-0005-0000-0000-0000C7070000}"/>
    <cellStyle name="Normal 2 75 3 6" xfId="6146" xr:uid="{00000000-0005-0000-0000-0000C8070000}"/>
    <cellStyle name="Normal 2 75 3 6 2" xfId="6147" xr:uid="{00000000-0005-0000-0000-0000C9070000}"/>
    <cellStyle name="Normal 2 75 3 7" xfId="6148" xr:uid="{00000000-0005-0000-0000-0000CA070000}"/>
    <cellStyle name="Normal 2 75 4" xfId="6149" xr:uid="{00000000-0005-0000-0000-0000CB070000}"/>
    <cellStyle name="Normal 2 75 4 2" xfId="6150" xr:uid="{00000000-0005-0000-0000-0000CC070000}"/>
    <cellStyle name="Normal 2 75 5" xfId="6151" xr:uid="{00000000-0005-0000-0000-0000CD070000}"/>
    <cellStyle name="Normal 2 75 5 2" xfId="6152" xr:uid="{00000000-0005-0000-0000-0000CE070000}"/>
    <cellStyle name="Normal 2 75 6" xfId="6153" xr:uid="{00000000-0005-0000-0000-0000CF070000}"/>
    <cellStyle name="Normal 2 75 6 2" xfId="6154" xr:uid="{00000000-0005-0000-0000-0000D0070000}"/>
    <cellStyle name="Normal 2 75 7" xfId="6155" xr:uid="{00000000-0005-0000-0000-0000D1070000}"/>
    <cellStyle name="Normal 2 75 7 2" xfId="6156" xr:uid="{00000000-0005-0000-0000-0000D2070000}"/>
    <cellStyle name="Normal 2 75 8" xfId="6157" xr:uid="{00000000-0005-0000-0000-0000D3070000}"/>
    <cellStyle name="Normal 2 75 8 2" xfId="6158" xr:uid="{00000000-0005-0000-0000-0000D4070000}"/>
    <cellStyle name="Normal 2 75 9" xfId="6159" xr:uid="{00000000-0005-0000-0000-0000D5070000}"/>
    <cellStyle name="Normal 2 76" xfId="905" xr:uid="{00000000-0005-0000-0000-0000D6070000}"/>
    <cellStyle name="Normal 2 76 2" xfId="4064" xr:uid="{00000000-0005-0000-0000-0000D7070000}"/>
    <cellStyle name="Normal 2 76 2 2" xfId="6160" xr:uid="{00000000-0005-0000-0000-0000D8070000}"/>
    <cellStyle name="Normal 2 76 2 2 2" xfId="6161" xr:uid="{00000000-0005-0000-0000-0000D9070000}"/>
    <cellStyle name="Normal 2 76 2 3" xfId="6162" xr:uid="{00000000-0005-0000-0000-0000DA070000}"/>
    <cellStyle name="Normal 2 76 2 3 2" xfId="6163" xr:uid="{00000000-0005-0000-0000-0000DB070000}"/>
    <cellStyle name="Normal 2 76 2 4" xfId="6164" xr:uid="{00000000-0005-0000-0000-0000DC070000}"/>
    <cellStyle name="Normal 2 76 2 4 2" xfId="6165" xr:uid="{00000000-0005-0000-0000-0000DD070000}"/>
    <cellStyle name="Normal 2 76 2 5" xfId="6166" xr:uid="{00000000-0005-0000-0000-0000DE070000}"/>
    <cellStyle name="Normal 2 76 2 5 2" xfId="6167" xr:uid="{00000000-0005-0000-0000-0000DF070000}"/>
    <cellStyle name="Normal 2 76 2 6" xfId="6168" xr:uid="{00000000-0005-0000-0000-0000E0070000}"/>
    <cellStyle name="Normal 2 76 2 6 2" xfId="6169" xr:uid="{00000000-0005-0000-0000-0000E1070000}"/>
    <cellStyle name="Normal 2 76 2 7" xfId="6170" xr:uid="{00000000-0005-0000-0000-0000E2070000}"/>
    <cellStyle name="Normal 2 76 3" xfId="4559" xr:uid="{00000000-0005-0000-0000-0000E3070000}"/>
    <cellStyle name="Normal 2 76 3 2" xfId="6171" xr:uid="{00000000-0005-0000-0000-0000E4070000}"/>
    <cellStyle name="Normal 2 76 3 2 2" xfId="6172" xr:uid="{00000000-0005-0000-0000-0000E5070000}"/>
    <cellStyle name="Normal 2 76 3 3" xfId="6173" xr:uid="{00000000-0005-0000-0000-0000E6070000}"/>
    <cellStyle name="Normal 2 76 3 3 2" xfId="6174" xr:uid="{00000000-0005-0000-0000-0000E7070000}"/>
    <cellStyle name="Normal 2 76 3 4" xfId="6175" xr:uid="{00000000-0005-0000-0000-0000E8070000}"/>
    <cellStyle name="Normal 2 76 3 4 2" xfId="6176" xr:uid="{00000000-0005-0000-0000-0000E9070000}"/>
    <cellStyle name="Normal 2 76 3 5" xfId="6177" xr:uid="{00000000-0005-0000-0000-0000EA070000}"/>
    <cellStyle name="Normal 2 76 3 5 2" xfId="6178" xr:uid="{00000000-0005-0000-0000-0000EB070000}"/>
    <cellStyle name="Normal 2 76 3 6" xfId="6179" xr:uid="{00000000-0005-0000-0000-0000EC070000}"/>
    <cellStyle name="Normal 2 76 3 6 2" xfId="6180" xr:uid="{00000000-0005-0000-0000-0000ED070000}"/>
    <cellStyle name="Normal 2 76 3 7" xfId="6181" xr:uid="{00000000-0005-0000-0000-0000EE070000}"/>
    <cellStyle name="Normal 2 76 4" xfId="6182" xr:uid="{00000000-0005-0000-0000-0000EF070000}"/>
    <cellStyle name="Normal 2 76 4 2" xfId="6183" xr:uid="{00000000-0005-0000-0000-0000F0070000}"/>
    <cellStyle name="Normal 2 76 5" xfId="6184" xr:uid="{00000000-0005-0000-0000-0000F1070000}"/>
    <cellStyle name="Normal 2 76 5 2" xfId="6185" xr:uid="{00000000-0005-0000-0000-0000F2070000}"/>
    <cellStyle name="Normal 2 76 6" xfId="6186" xr:uid="{00000000-0005-0000-0000-0000F3070000}"/>
    <cellStyle name="Normal 2 76 6 2" xfId="6187" xr:uid="{00000000-0005-0000-0000-0000F4070000}"/>
    <cellStyle name="Normal 2 76 7" xfId="6188" xr:uid="{00000000-0005-0000-0000-0000F5070000}"/>
    <cellStyle name="Normal 2 76 7 2" xfId="6189" xr:uid="{00000000-0005-0000-0000-0000F6070000}"/>
    <cellStyle name="Normal 2 76 8" xfId="6190" xr:uid="{00000000-0005-0000-0000-0000F7070000}"/>
    <cellStyle name="Normal 2 76 8 2" xfId="6191" xr:uid="{00000000-0005-0000-0000-0000F8070000}"/>
    <cellStyle name="Normal 2 76 9" xfId="6192" xr:uid="{00000000-0005-0000-0000-0000F9070000}"/>
    <cellStyle name="Normal 2 77" xfId="906" xr:uid="{00000000-0005-0000-0000-0000FA070000}"/>
    <cellStyle name="Normal 2 77 2" xfId="4063" xr:uid="{00000000-0005-0000-0000-0000FB070000}"/>
    <cellStyle name="Normal 2 77 2 2" xfId="6193" xr:uid="{00000000-0005-0000-0000-0000FC070000}"/>
    <cellStyle name="Normal 2 77 2 2 2" xfId="6194" xr:uid="{00000000-0005-0000-0000-0000FD070000}"/>
    <cellStyle name="Normal 2 77 2 3" xfId="6195" xr:uid="{00000000-0005-0000-0000-0000FE070000}"/>
    <cellStyle name="Normal 2 77 2 3 2" xfId="6196" xr:uid="{00000000-0005-0000-0000-0000FF070000}"/>
    <cellStyle name="Normal 2 77 2 4" xfId="6197" xr:uid="{00000000-0005-0000-0000-000000080000}"/>
    <cellStyle name="Normal 2 77 2 4 2" xfId="6198" xr:uid="{00000000-0005-0000-0000-000001080000}"/>
    <cellStyle name="Normal 2 77 2 5" xfId="6199" xr:uid="{00000000-0005-0000-0000-000002080000}"/>
    <cellStyle name="Normal 2 77 2 5 2" xfId="6200" xr:uid="{00000000-0005-0000-0000-000003080000}"/>
    <cellStyle name="Normal 2 77 2 6" xfId="6201" xr:uid="{00000000-0005-0000-0000-000004080000}"/>
    <cellStyle name="Normal 2 77 2 6 2" xfId="6202" xr:uid="{00000000-0005-0000-0000-000005080000}"/>
    <cellStyle name="Normal 2 77 2 7" xfId="6203" xr:uid="{00000000-0005-0000-0000-000006080000}"/>
    <cellStyle name="Normal 2 77 3" xfId="4560" xr:uid="{00000000-0005-0000-0000-000007080000}"/>
    <cellStyle name="Normal 2 77 3 2" xfId="6204" xr:uid="{00000000-0005-0000-0000-000008080000}"/>
    <cellStyle name="Normal 2 77 3 2 2" xfId="6205" xr:uid="{00000000-0005-0000-0000-000009080000}"/>
    <cellStyle name="Normal 2 77 3 3" xfId="6206" xr:uid="{00000000-0005-0000-0000-00000A080000}"/>
    <cellStyle name="Normal 2 77 3 3 2" xfId="6207" xr:uid="{00000000-0005-0000-0000-00000B080000}"/>
    <cellStyle name="Normal 2 77 3 4" xfId="6208" xr:uid="{00000000-0005-0000-0000-00000C080000}"/>
    <cellStyle name="Normal 2 77 3 4 2" xfId="6209" xr:uid="{00000000-0005-0000-0000-00000D080000}"/>
    <cellStyle name="Normal 2 77 3 5" xfId="6210" xr:uid="{00000000-0005-0000-0000-00000E080000}"/>
    <cellStyle name="Normal 2 77 3 5 2" xfId="6211" xr:uid="{00000000-0005-0000-0000-00000F080000}"/>
    <cellStyle name="Normal 2 77 3 6" xfId="6212" xr:uid="{00000000-0005-0000-0000-000010080000}"/>
    <cellStyle name="Normal 2 77 3 6 2" xfId="6213" xr:uid="{00000000-0005-0000-0000-000011080000}"/>
    <cellStyle name="Normal 2 77 3 7" xfId="6214" xr:uid="{00000000-0005-0000-0000-000012080000}"/>
    <cellStyle name="Normal 2 77 4" xfId="6215" xr:uid="{00000000-0005-0000-0000-000013080000}"/>
    <cellStyle name="Normal 2 77 4 2" xfId="6216" xr:uid="{00000000-0005-0000-0000-000014080000}"/>
    <cellStyle name="Normal 2 77 5" xfId="6217" xr:uid="{00000000-0005-0000-0000-000015080000}"/>
    <cellStyle name="Normal 2 77 5 2" xfId="6218" xr:uid="{00000000-0005-0000-0000-000016080000}"/>
    <cellStyle name="Normal 2 77 6" xfId="6219" xr:uid="{00000000-0005-0000-0000-000017080000}"/>
    <cellStyle name="Normal 2 77 6 2" xfId="6220" xr:uid="{00000000-0005-0000-0000-000018080000}"/>
    <cellStyle name="Normal 2 77 7" xfId="6221" xr:uid="{00000000-0005-0000-0000-000019080000}"/>
    <cellStyle name="Normal 2 77 7 2" xfId="6222" xr:uid="{00000000-0005-0000-0000-00001A080000}"/>
    <cellStyle name="Normal 2 77 8" xfId="6223" xr:uid="{00000000-0005-0000-0000-00001B080000}"/>
    <cellStyle name="Normal 2 77 8 2" xfId="6224" xr:uid="{00000000-0005-0000-0000-00001C080000}"/>
    <cellStyle name="Normal 2 77 9" xfId="6225" xr:uid="{00000000-0005-0000-0000-00001D080000}"/>
    <cellStyle name="Normal 2 78" xfId="907" xr:uid="{00000000-0005-0000-0000-00001E080000}"/>
    <cellStyle name="Normal 2 78 2" xfId="4062" xr:uid="{00000000-0005-0000-0000-00001F080000}"/>
    <cellStyle name="Normal 2 78 2 2" xfId="6226" xr:uid="{00000000-0005-0000-0000-000020080000}"/>
    <cellStyle name="Normal 2 78 2 2 2" xfId="6227" xr:uid="{00000000-0005-0000-0000-000021080000}"/>
    <cellStyle name="Normal 2 78 2 3" xfId="6228" xr:uid="{00000000-0005-0000-0000-000022080000}"/>
    <cellStyle name="Normal 2 78 2 3 2" xfId="6229" xr:uid="{00000000-0005-0000-0000-000023080000}"/>
    <cellStyle name="Normal 2 78 2 4" xfId="6230" xr:uid="{00000000-0005-0000-0000-000024080000}"/>
    <cellStyle name="Normal 2 78 2 4 2" xfId="6231" xr:uid="{00000000-0005-0000-0000-000025080000}"/>
    <cellStyle name="Normal 2 78 2 5" xfId="6232" xr:uid="{00000000-0005-0000-0000-000026080000}"/>
    <cellStyle name="Normal 2 78 2 5 2" xfId="6233" xr:uid="{00000000-0005-0000-0000-000027080000}"/>
    <cellStyle name="Normal 2 78 2 6" xfId="6234" xr:uid="{00000000-0005-0000-0000-000028080000}"/>
    <cellStyle name="Normal 2 78 2 6 2" xfId="6235" xr:uid="{00000000-0005-0000-0000-000029080000}"/>
    <cellStyle name="Normal 2 78 2 7" xfId="6236" xr:uid="{00000000-0005-0000-0000-00002A080000}"/>
    <cellStyle name="Normal 2 78 3" xfId="4561" xr:uid="{00000000-0005-0000-0000-00002B080000}"/>
    <cellStyle name="Normal 2 78 3 2" xfId="6237" xr:uid="{00000000-0005-0000-0000-00002C080000}"/>
    <cellStyle name="Normal 2 78 3 2 2" xfId="6238" xr:uid="{00000000-0005-0000-0000-00002D080000}"/>
    <cellStyle name="Normal 2 78 3 3" xfId="6239" xr:uid="{00000000-0005-0000-0000-00002E080000}"/>
    <cellStyle name="Normal 2 78 3 3 2" xfId="6240" xr:uid="{00000000-0005-0000-0000-00002F080000}"/>
    <cellStyle name="Normal 2 78 3 4" xfId="6241" xr:uid="{00000000-0005-0000-0000-000030080000}"/>
    <cellStyle name="Normal 2 78 3 4 2" xfId="6242" xr:uid="{00000000-0005-0000-0000-000031080000}"/>
    <cellStyle name="Normal 2 78 3 5" xfId="6243" xr:uid="{00000000-0005-0000-0000-000032080000}"/>
    <cellStyle name="Normal 2 78 3 5 2" xfId="6244" xr:uid="{00000000-0005-0000-0000-000033080000}"/>
    <cellStyle name="Normal 2 78 3 6" xfId="6245" xr:uid="{00000000-0005-0000-0000-000034080000}"/>
    <cellStyle name="Normal 2 78 3 6 2" xfId="6246" xr:uid="{00000000-0005-0000-0000-000035080000}"/>
    <cellStyle name="Normal 2 78 3 7" xfId="6247" xr:uid="{00000000-0005-0000-0000-000036080000}"/>
    <cellStyle name="Normal 2 78 4" xfId="6248" xr:uid="{00000000-0005-0000-0000-000037080000}"/>
    <cellStyle name="Normal 2 78 4 2" xfId="6249" xr:uid="{00000000-0005-0000-0000-000038080000}"/>
    <cellStyle name="Normal 2 78 5" xfId="6250" xr:uid="{00000000-0005-0000-0000-000039080000}"/>
    <cellStyle name="Normal 2 78 5 2" xfId="6251" xr:uid="{00000000-0005-0000-0000-00003A080000}"/>
    <cellStyle name="Normal 2 78 6" xfId="6252" xr:uid="{00000000-0005-0000-0000-00003B080000}"/>
    <cellStyle name="Normal 2 78 6 2" xfId="6253" xr:uid="{00000000-0005-0000-0000-00003C080000}"/>
    <cellStyle name="Normal 2 78 7" xfId="6254" xr:uid="{00000000-0005-0000-0000-00003D080000}"/>
    <cellStyle name="Normal 2 78 7 2" xfId="6255" xr:uid="{00000000-0005-0000-0000-00003E080000}"/>
    <cellStyle name="Normal 2 78 8" xfId="6256" xr:uid="{00000000-0005-0000-0000-00003F080000}"/>
    <cellStyle name="Normal 2 78 8 2" xfId="6257" xr:uid="{00000000-0005-0000-0000-000040080000}"/>
    <cellStyle name="Normal 2 78 9" xfId="6258" xr:uid="{00000000-0005-0000-0000-000041080000}"/>
    <cellStyle name="Normal 2 79" xfId="908" xr:uid="{00000000-0005-0000-0000-000042080000}"/>
    <cellStyle name="Normal 2 79 2" xfId="4061" xr:uid="{00000000-0005-0000-0000-000043080000}"/>
    <cellStyle name="Normal 2 79 2 2" xfId="6259" xr:uid="{00000000-0005-0000-0000-000044080000}"/>
    <cellStyle name="Normal 2 79 2 2 2" xfId="6260" xr:uid="{00000000-0005-0000-0000-000045080000}"/>
    <cellStyle name="Normal 2 79 2 3" xfId="6261" xr:uid="{00000000-0005-0000-0000-000046080000}"/>
    <cellStyle name="Normal 2 79 2 3 2" xfId="6262" xr:uid="{00000000-0005-0000-0000-000047080000}"/>
    <cellStyle name="Normal 2 79 2 4" xfId="6263" xr:uid="{00000000-0005-0000-0000-000048080000}"/>
    <cellStyle name="Normal 2 79 2 4 2" xfId="6264" xr:uid="{00000000-0005-0000-0000-000049080000}"/>
    <cellStyle name="Normal 2 79 2 5" xfId="6265" xr:uid="{00000000-0005-0000-0000-00004A080000}"/>
    <cellStyle name="Normal 2 79 2 5 2" xfId="6266" xr:uid="{00000000-0005-0000-0000-00004B080000}"/>
    <cellStyle name="Normal 2 79 2 6" xfId="6267" xr:uid="{00000000-0005-0000-0000-00004C080000}"/>
    <cellStyle name="Normal 2 79 2 6 2" xfId="6268" xr:uid="{00000000-0005-0000-0000-00004D080000}"/>
    <cellStyle name="Normal 2 79 2 7" xfId="6269" xr:uid="{00000000-0005-0000-0000-00004E080000}"/>
    <cellStyle name="Normal 2 79 3" xfId="4562" xr:uid="{00000000-0005-0000-0000-00004F080000}"/>
    <cellStyle name="Normal 2 79 3 2" xfId="6270" xr:uid="{00000000-0005-0000-0000-000050080000}"/>
    <cellStyle name="Normal 2 79 3 2 2" xfId="6271" xr:uid="{00000000-0005-0000-0000-000051080000}"/>
    <cellStyle name="Normal 2 79 3 3" xfId="6272" xr:uid="{00000000-0005-0000-0000-000052080000}"/>
    <cellStyle name="Normal 2 79 3 3 2" xfId="6273" xr:uid="{00000000-0005-0000-0000-000053080000}"/>
    <cellStyle name="Normal 2 79 3 4" xfId="6274" xr:uid="{00000000-0005-0000-0000-000054080000}"/>
    <cellStyle name="Normal 2 79 3 4 2" xfId="6275" xr:uid="{00000000-0005-0000-0000-000055080000}"/>
    <cellStyle name="Normal 2 79 3 5" xfId="6276" xr:uid="{00000000-0005-0000-0000-000056080000}"/>
    <cellStyle name="Normal 2 79 3 5 2" xfId="6277" xr:uid="{00000000-0005-0000-0000-000057080000}"/>
    <cellStyle name="Normal 2 79 3 6" xfId="6278" xr:uid="{00000000-0005-0000-0000-000058080000}"/>
    <cellStyle name="Normal 2 79 3 6 2" xfId="6279" xr:uid="{00000000-0005-0000-0000-000059080000}"/>
    <cellStyle name="Normal 2 79 3 7" xfId="6280" xr:uid="{00000000-0005-0000-0000-00005A080000}"/>
    <cellStyle name="Normal 2 79 4" xfId="6281" xr:uid="{00000000-0005-0000-0000-00005B080000}"/>
    <cellStyle name="Normal 2 79 4 2" xfId="6282" xr:uid="{00000000-0005-0000-0000-00005C080000}"/>
    <cellStyle name="Normal 2 79 5" xfId="6283" xr:uid="{00000000-0005-0000-0000-00005D080000}"/>
    <cellStyle name="Normal 2 79 5 2" xfId="6284" xr:uid="{00000000-0005-0000-0000-00005E080000}"/>
    <cellStyle name="Normal 2 79 6" xfId="6285" xr:uid="{00000000-0005-0000-0000-00005F080000}"/>
    <cellStyle name="Normal 2 79 6 2" xfId="6286" xr:uid="{00000000-0005-0000-0000-000060080000}"/>
    <cellStyle name="Normal 2 79 7" xfId="6287" xr:uid="{00000000-0005-0000-0000-000061080000}"/>
    <cellStyle name="Normal 2 79 7 2" xfId="6288" xr:uid="{00000000-0005-0000-0000-000062080000}"/>
    <cellStyle name="Normal 2 79 8" xfId="6289" xr:uid="{00000000-0005-0000-0000-000063080000}"/>
    <cellStyle name="Normal 2 79 8 2" xfId="6290" xr:uid="{00000000-0005-0000-0000-000064080000}"/>
    <cellStyle name="Normal 2 79 9" xfId="6291" xr:uid="{00000000-0005-0000-0000-000065080000}"/>
    <cellStyle name="Normal 2 8" xfId="909" xr:uid="{00000000-0005-0000-0000-000066080000}"/>
    <cellStyle name="Normal 2 80" xfId="910" xr:uid="{00000000-0005-0000-0000-000067080000}"/>
    <cellStyle name="Normal 2 80 2" xfId="4060" xr:uid="{00000000-0005-0000-0000-000068080000}"/>
    <cellStyle name="Normal 2 80 2 2" xfId="6292" xr:uid="{00000000-0005-0000-0000-000069080000}"/>
    <cellStyle name="Normal 2 80 2 2 2" xfId="6293" xr:uid="{00000000-0005-0000-0000-00006A080000}"/>
    <cellStyle name="Normal 2 80 2 3" xfId="6294" xr:uid="{00000000-0005-0000-0000-00006B080000}"/>
    <cellStyle name="Normal 2 80 2 3 2" xfId="6295" xr:uid="{00000000-0005-0000-0000-00006C080000}"/>
    <cellStyle name="Normal 2 80 2 4" xfId="6296" xr:uid="{00000000-0005-0000-0000-00006D080000}"/>
    <cellStyle name="Normal 2 80 2 4 2" xfId="6297" xr:uid="{00000000-0005-0000-0000-00006E080000}"/>
    <cellStyle name="Normal 2 80 2 5" xfId="6298" xr:uid="{00000000-0005-0000-0000-00006F080000}"/>
    <cellStyle name="Normal 2 80 2 5 2" xfId="6299" xr:uid="{00000000-0005-0000-0000-000070080000}"/>
    <cellStyle name="Normal 2 80 2 6" xfId="6300" xr:uid="{00000000-0005-0000-0000-000071080000}"/>
    <cellStyle name="Normal 2 80 2 6 2" xfId="6301" xr:uid="{00000000-0005-0000-0000-000072080000}"/>
    <cellStyle name="Normal 2 80 2 7" xfId="6302" xr:uid="{00000000-0005-0000-0000-000073080000}"/>
    <cellStyle name="Normal 2 80 3" xfId="4563" xr:uid="{00000000-0005-0000-0000-000074080000}"/>
    <cellStyle name="Normal 2 80 3 2" xfId="6303" xr:uid="{00000000-0005-0000-0000-000075080000}"/>
    <cellStyle name="Normal 2 80 3 2 2" xfId="6304" xr:uid="{00000000-0005-0000-0000-000076080000}"/>
    <cellStyle name="Normal 2 80 3 3" xfId="6305" xr:uid="{00000000-0005-0000-0000-000077080000}"/>
    <cellStyle name="Normal 2 80 3 3 2" xfId="6306" xr:uid="{00000000-0005-0000-0000-000078080000}"/>
    <cellStyle name="Normal 2 80 3 4" xfId="6307" xr:uid="{00000000-0005-0000-0000-000079080000}"/>
    <cellStyle name="Normal 2 80 3 4 2" xfId="6308" xr:uid="{00000000-0005-0000-0000-00007A080000}"/>
    <cellStyle name="Normal 2 80 3 5" xfId="6309" xr:uid="{00000000-0005-0000-0000-00007B080000}"/>
    <cellStyle name="Normal 2 80 3 5 2" xfId="6310" xr:uid="{00000000-0005-0000-0000-00007C080000}"/>
    <cellStyle name="Normal 2 80 3 6" xfId="6311" xr:uid="{00000000-0005-0000-0000-00007D080000}"/>
    <cellStyle name="Normal 2 80 3 6 2" xfId="6312" xr:uid="{00000000-0005-0000-0000-00007E080000}"/>
    <cellStyle name="Normal 2 80 3 7" xfId="6313" xr:uid="{00000000-0005-0000-0000-00007F080000}"/>
    <cellStyle name="Normal 2 80 4" xfId="6314" xr:uid="{00000000-0005-0000-0000-000080080000}"/>
    <cellStyle name="Normal 2 80 4 2" xfId="6315" xr:uid="{00000000-0005-0000-0000-000081080000}"/>
    <cellStyle name="Normal 2 80 5" xfId="6316" xr:uid="{00000000-0005-0000-0000-000082080000}"/>
    <cellStyle name="Normal 2 80 5 2" xfId="6317" xr:uid="{00000000-0005-0000-0000-000083080000}"/>
    <cellStyle name="Normal 2 80 6" xfId="6318" xr:uid="{00000000-0005-0000-0000-000084080000}"/>
    <cellStyle name="Normal 2 80 6 2" xfId="6319" xr:uid="{00000000-0005-0000-0000-000085080000}"/>
    <cellStyle name="Normal 2 80 7" xfId="6320" xr:uid="{00000000-0005-0000-0000-000086080000}"/>
    <cellStyle name="Normal 2 80 7 2" xfId="6321" xr:uid="{00000000-0005-0000-0000-000087080000}"/>
    <cellStyle name="Normal 2 80 8" xfId="6322" xr:uid="{00000000-0005-0000-0000-000088080000}"/>
    <cellStyle name="Normal 2 80 8 2" xfId="6323" xr:uid="{00000000-0005-0000-0000-000089080000}"/>
    <cellStyle name="Normal 2 80 9" xfId="6324" xr:uid="{00000000-0005-0000-0000-00008A080000}"/>
    <cellStyle name="Normal 2 81" xfId="911" xr:uid="{00000000-0005-0000-0000-00008B080000}"/>
    <cellStyle name="Normal 2 81 2" xfId="4059" xr:uid="{00000000-0005-0000-0000-00008C080000}"/>
    <cellStyle name="Normal 2 81 2 2" xfId="6325" xr:uid="{00000000-0005-0000-0000-00008D080000}"/>
    <cellStyle name="Normal 2 81 2 2 2" xfId="6326" xr:uid="{00000000-0005-0000-0000-00008E080000}"/>
    <cellStyle name="Normal 2 81 2 3" xfId="6327" xr:uid="{00000000-0005-0000-0000-00008F080000}"/>
    <cellStyle name="Normal 2 81 2 3 2" xfId="6328" xr:uid="{00000000-0005-0000-0000-000090080000}"/>
    <cellStyle name="Normal 2 81 2 4" xfId="6329" xr:uid="{00000000-0005-0000-0000-000091080000}"/>
    <cellStyle name="Normal 2 81 2 4 2" xfId="6330" xr:uid="{00000000-0005-0000-0000-000092080000}"/>
    <cellStyle name="Normal 2 81 2 5" xfId="6331" xr:uid="{00000000-0005-0000-0000-000093080000}"/>
    <cellStyle name="Normal 2 81 2 5 2" xfId="6332" xr:uid="{00000000-0005-0000-0000-000094080000}"/>
    <cellStyle name="Normal 2 81 2 6" xfId="6333" xr:uid="{00000000-0005-0000-0000-000095080000}"/>
    <cellStyle name="Normal 2 81 2 6 2" xfId="6334" xr:uid="{00000000-0005-0000-0000-000096080000}"/>
    <cellStyle name="Normal 2 81 2 7" xfId="6335" xr:uid="{00000000-0005-0000-0000-000097080000}"/>
    <cellStyle name="Normal 2 81 3" xfId="4564" xr:uid="{00000000-0005-0000-0000-000098080000}"/>
    <cellStyle name="Normal 2 81 3 2" xfId="6336" xr:uid="{00000000-0005-0000-0000-000099080000}"/>
    <cellStyle name="Normal 2 81 3 2 2" xfId="6337" xr:uid="{00000000-0005-0000-0000-00009A080000}"/>
    <cellStyle name="Normal 2 81 3 3" xfId="6338" xr:uid="{00000000-0005-0000-0000-00009B080000}"/>
    <cellStyle name="Normal 2 81 3 3 2" xfId="6339" xr:uid="{00000000-0005-0000-0000-00009C080000}"/>
    <cellStyle name="Normal 2 81 3 4" xfId="6340" xr:uid="{00000000-0005-0000-0000-00009D080000}"/>
    <cellStyle name="Normal 2 81 3 4 2" xfId="6341" xr:uid="{00000000-0005-0000-0000-00009E080000}"/>
    <cellStyle name="Normal 2 81 3 5" xfId="6342" xr:uid="{00000000-0005-0000-0000-00009F080000}"/>
    <cellStyle name="Normal 2 81 3 5 2" xfId="6343" xr:uid="{00000000-0005-0000-0000-0000A0080000}"/>
    <cellStyle name="Normal 2 81 3 6" xfId="6344" xr:uid="{00000000-0005-0000-0000-0000A1080000}"/>
    <cellStyle name="Normal 2 81 3 6 2" xfId="6345" xr:uid="{00000000-0005-0000-0000-0000A2080000}"/>
    <cellStyle name="Normal 2 81 3 7" xfId="6346" xr:uid="{00000000-0005-0000-0000-0000A3080000}"/>
    <cellStyle name="Normal 2 81 4" xfId="6347" xr:uid="{00000000-0005-0000-0000-0000A4080000}"/>
    <cellStyle name="Normal 2 81 4 2" xfId="6348" xr:uid="{00000000-0005-0000-0000-0000A5080000}"/>
    <cellStyle name="Normal 2 81 5" xfId="6349" xr:uid="{00000000-0005-0000-0000-0000A6080000}"/>
    <cellStyle name="Normal 2 81 5 2" xfId="6350" xr:uid="{00000000-0005-0000-0000-0000A7080000}"/>
    <cellStyle name="Normal 2 81 6" xfId="6351" xr:uid="{00000000-0005-0000-0000-0000A8080000}"/>
    <cellStyle name="Normal 2 81 6 2" xfId="6352" xr:uid="{00000000-0005-0000-0000-0000A9080000}"/>
    <cellStyle name="Normal 2 81 7" xfId="6353" xr:uid="{00000000-0005-0000-0000-0000AA080000}"/>
    <cellStyle name="Normal 2 81 7 2" xfId="6354" xr:uid="{00000000-0005-0000-0000-0000AB080000}"/>
    <cellStyle name="Normal 2 81 8" xfId="6355" xr:uid="{00000000-0005-0000-0000-0000AC080000}"/>
    <cellStyle name="Normal 2 81 8 2" xfId="6356" xr:uid="{00000000-0005-0000-0000-0000AD080000}"/>
    <cellStyle name="Normal 2 81 9" xfId="6357" xr:uid="{00000000-0005-0000-0000-0000AE080000}"/>
    <cellStyle name="Normal 2 82" xfId="912" xr:uid="{00000000-0005-0000-0000-0000AF080000}"/>
    <cellStyle name="Normal 2 82 2" xfId="4058" xr:uid="{00000000-0005-0000-0000-0000B0080000}"/>
    <cellStyle name="Normal 2 82 2 2" xfId="6358" xr:uid="{00000000-0005-0000-0000-0000B1080000}"/>
    <cellStyle name="Normal 2 82 2 2 2" xfId="6359" xr:uid="{00000000-0005-0000-0000-0000B2080000}"/>
    <cellStyle name="Normal 2 82 2 3" xfId="6360" xr:uid="{00000000-0005-0000-0000-0000B3080000}"/>
    <cellStyle name="Normal 2 82 2 3 2" xfId="6361" xr:uid="{00000000-0005-0000-0000-0000B4080000}"/>
    <cellStyle name="Normal 2 82 2 4" xfId="6362" xr:uid="{00000000-0005-0000-0000-0000B5080000}"/>
    <cellStyle name="Normal 2 82 2 4 2" xfId="6363" xr:uid="{00000000-0005-0000-0000-0000B6080000}"/>
    <cellStyle name="Normal 2 82 2 5" xfId="6364" xr:uid="{00000000-0005-0000-0000-0000B7080000}"/>
    <cellStyle name="Normal 2 82 2 5 2" xfId="6365" xr:uid="{00000000-0005-0000-0000-0000B8080000}"/>
    <cellStyle name="Normal 2 82 2 6" xfId="6366" xr:uid="{00000000-0005-0000-0000-0000B9080000}"/>
    <cellStyle name="Normal 2 82 2 6 2" xfId="6367" xr:uid="{00000000-0005-0000-0000-0000BA080000}"/>
    <cellStyle name="Normal 2 82 2 7" xfId="6368" xr:uid="{00000000-0005-0000-0000-0000BB080000}"/>
    <cellStyle name="Normal 2 82 3" xfId="4565" xr:uid="{00000000-0005-0000-0000-0000BC080000}"/>
    <cellStyle name="Normal 2 82 3 2" xfId="6369" xr:uid="{00000000-0005-0000-0000-0000BD080000}"/>
    <cellStyle name="Normal 2 82 3 2 2" xfId="6370" xr:uid="{00000000-0005-0000-0000-0000BE080000}"/>
    <cellStyle name="Normal 2 82 3 3" xfId="6371" xr:uid="{00000000-0005-0000-0000-0000BF080000}"/>
    <cellStyle name="Normal 2 82 3 3 2" xfId="6372" xr:uid="{00000000-0005-0000-0000-0000C0080000}"/>
    <cellStyle name="Normal 2 82 3 4" xfId="6373" xr:uid="{00000000-0005-0000-0000-0000C1080000}"/>
    <cellStyle name="Normal 2 82 3 4 2" xfId="6374" xr:uid="{00000000-0005-0000-0000-0000C2080000}"/>
    <cellStyle name="Normal 2 82 3 5" xfId="6375" xr:uid="{00000000-0005-0000-0000-0000C3080000}"/>
    <cellStyle name="Normal 2 82 3 5 2" xfId="6376" xr:uid="{00000000-0005-0000-0000-0000C4080000}"/>
    <cellStyle name="Normal 2 82 3 6" xfId="6377" xr:uid="{00000000-0005-0000-0000-0000C5080000}"/>
    <cellStyle name="Normal 2 82 3 6 2" xfId="6378" xr:uid="{00000000-0005-0000-0000-0000C6080000}"/>
    <cellStyle name="Normal 2 82 3 7" xfId="6379" xr:uid="{00000000-0005-0000-0000-0000C7080000}"/>
    <cellStyle name="Normal 2 82 4" xfId="6380" xr:uid="{00000000-0005-0000-0000-0000C8080000}"/>
    <cellStyle name="Normal 2 82 4 2" xfId="6381" xr:uid="{00000000-0005-0000-0000-0000C9080000}"/>
    <cellStyle name="Normal 2 82 5" xfId="6382" xr:uid="{00000000-0005-0000-0000-0000CA080000}"/>
    <cellStyle name="Normal 2 82 5 2" xfId="6383" xr:uid="{00000000-0005-0000-0000-0000CB080000}"/>
    <cellStyle name="Normal 2 82 6" xfId="6384" xr:uid="{00000000-0005-0000-0000-0000CC080000}"/>
    <cellStyle name="Normal 2 82 6 2" xfId="6385" xr:uid="{00000000-0005-0000-0000-0000CD080000}"/>
    <cellStyle name="Normal 2 82 7" xfId="6386" xr:uid="{00000000-0005-0000-0000-0000CE080000}"/>
    <cellStyle name="Normal 2 82 7 2" xfId="6387" xr:uid="{00000000-0005-0000-0000-0000CF080000}"/>
    <cellStyle name="Normal 2 82 8" xfId="6388" xr:uid="{00000000-0005-0000-0000-0000D0080000}"/>
    <cellStyle name="Normal 2 82 8 2" xfId="6389" xr:uid="{00000000-0005-0000-0000-0000D1080000}"/>
    <cellStyle name="Normal 2 82 9" xfId="6390" xr:uid="{00000000-0005-0000-0000-0000D2080000}"/>
    <cellStyle name="Normal 2 83" xfId="913" xr:uid="{00000000-0005-0000-0000-0000D3080000}"/>
    <cellStyle name="Normal 2 83 2" xfId="4057" xr:uid="{00000000-0005-0000-0000-0000D4080000}"/>
    <cellStyle name="Normal 2 83 2 2" xfId="6391" xr:uid="{00000000-0005-0000-0000-0000D5080000}"/>
    <cellStyle name="Normal 2 83 2 2 2" xfId="6392" xr:uid="{00000000-0005-0000-0000-0000D6080000}"/>
    <cellStyle name="Normal 2 83 2 3" xfId="6393" xr:uid="{00000000-0005-0000-0000-0000D7080000}"/>
    <cellStyle name="Normal 2 83 2 3 2" xfId="6394" xr:uid="{00000000-0005-0000-0000-0000D8080000}"/>
    <cellStyle name="Normal 2 83 2 4" xfId="6395" xr:uid="{00000000-0005-0000-0000-0000D9080000}"/>
    <cellStyle name="Normal 2 83 2 4 2" xfId="6396" xr:uid="{00000000-0005-0000-0000-0000DA080000}"/>
    <cellStyle name="Normal 2 83 2 5" xfId="6397" xr:uid="{00000000-0005-0000-0000-0000DB080000}"/>
    <cellStyle name="Normal 2 83 2 5 2" xfId="6398" xr:uid="{00000000-0005-0000-0000-0000DC080000}"/>
    <cellStyle name="Normal 2 83 2 6" xfId="6399" xr:uid="{00000000-0005-0000-0000-0000DD080000}"/>
    <cellStyle name="Normal 2 83 2 6 2" xfId="6400" xr:uid="{00000000-0005-0000-0000-0000DE080000}"/>
    <cellStyle name="Normal 2 83 2 7" xfId="6401" xr:uid="{00000000-0005-0000-0000-0000DF080000}"/>
    <cellStyle name="Normal 2 83 3" xfId="4566" xr:uid="{00000000-0005-0000-0000-0000E0080000}"/>
    <cellStyle name="Normal 2 83 3 2" xfId="6402" xr:uid="{00000000-0005-0000-0000-0000E1080000}"/>
    <cellStyle name="Normal 2 83 3 2 2" xfId="6403" xr:uid="{00000000-0005-0000-0000-0000E2080000}"/>
    <cellStyle name="Normal 2 83 3 3" xfId="6404" xr:uid="{00000000-0005-0000-0000-0000E3080000}"/>
    <cellStyle name="Normal 2 83 3 3 2" xfId="6405" xr:uid="{00000000-0005-0000-0000-0000E4080000}"/>
    <cellStyle name="Normal 2 83 3 4" xfId="6406" xr:uid="{00000000-0005-0000-0000-0000E5080000}"/>
    <cellStyle name="Normal 2 83 3 4 2" xfId="6407" xr:uid="{00000000-0005-0000-0000-0000E6080000}"/>
    <cellStyle name="Normal 2 83 3 5" xfId="6408" xr:uid="{00000000-0005-0000-0000-0000E7080000}"/>
    <cellStyle name="Normal 2 83 3 5 2" xfId="6409" xr:uid="{00000000-0005-0000-0000-0000E8080000}"/>
    <cellStyle name="Normal 2 83 3 6" xfId="6410" xr:uid="{00000000-0005-0000-0000-0000E9080000}"/>
    <cellStyle name="Normal 2 83 3 6 2" xfId="6411" xr:uid="{00000000-0005-0000-0000-0000EA080000}"/>
    <cellStyle name="Normal 2 83 3 7" xfId="6412" xr:uid="{00000000-0005-0000-0000-0000EB080000}"/>
    <cellStyle name="Normal 2 83 4" xfId="6413" xr:uid="{00000000-0005-0000-0000-0000EC080000}"/>
    <cellStyle name="Normal 2 83 4 2" xfId="6414" xr:uid="{00000000-0005-0000-0000-0000ED080000}"/>
    <cellStyle name="Normal 2 83 5" xfId="6415" xr:uid="{00000000-0005-0000-0000-0000EE080000}"/>
    <cellStyle name="Normal 2 83 5 2" xfId="6416" xr:uid="{00000000-0005-0000-0000-0000EF080000}"/>
    <cellStyle name="Normal 2 83 6" xfId="6417" xr:uid="{00000000-0005-0000-0000-0000F0080000}"/>
    <cellStyle name="Normal 2 83 6 2" xfId="6418" xr:uid="{00000000-0005-0000-0000-0000F1080000}"/>
    <cellStyle name="Normal 2 83 7" xfId="6419" xr:uid="{00000000-0005-0000-0000-0000F2080000}"/>
    <cellStyle name="Normal 2 83 7 2" xfId="6420" xr:uid="{00000000-0005-0000-0000-0000F3080000}"/>
    <cellStyle name="Normal 2 83 8" xfId="6421" xr:uid="{00000000-0005-0000-0000-0000F4080000}"/>
    <cellStyle name="Normal 2 83 8 2" xfId="6422" xr:uid="{00000000-0005-0000-0000-0000F5080000}"/>
    <cellStyle name="Normal 2 83 9" xfId="6423" xr:uid="{00000000-0005-0000-0000-0000F6080000}"/>
    <cellStyle name="Normal 2 84" xfId="914" xr:uid="{00000000-0005-0000-0000-0000F7080000}"/>
    <cellStyle name="Normal 2 84 2" xfId="4056" xr:uid="{00000000-0005-0000-0000-0000F8080000}"/>
    <cellStyle name="Normal 2 84 2 2" xfId="6424" xr:uid="{00000000-0005-0000-0000-0000F9080000}"/>
    <cellStyle name="Normal 2 84 2 2 2" xfId="6425" xr:uid="{00000000-0005-0000-0000-0000FA080000}"/>
    <cellStyle name="Normal 2 84 2 3" xfId="6426" xr:uid="{00000000-0005-0000-0000-0000FB080000}"/>
    <cellStyle name="Normal 2 84 2 3 2" xfId="6427" xr:uid="{00000000-0005-0000-0000-0000FC080000}"/>
    <cellStyle name="Normal 2 84 2 4" xfId="6428" xr:uid="{00000000-0005-0000-0000-0000FD080000}"/>
    <cellStyle name="Normal 2 84 2 4 2" xfId="6429" xr:uid="{00000000-0005-0000-0000-0000FE080000}"/>
    <cellStyle name="Normal 2 84 2 5" xfId="6430" xr:uid="{00000000-0005-0000-0000-0000FF080000}"/>
    <cellStyle name="Normal 2 84 2 5 2" xfId="6431" xr:uid="{00000000-0005-0000-0000-000000090000}"/>
    <cellStyle name="Normal 2 84 2 6" xfId="6432" xr:uid="{00000000-0005-0000-0000-000001090000}"/>
    <cellStyle name="Normal 2 84 2 6 2" xfId="6433" xr:uid="{00000000-0005-0000-0000-000002090000}"/>
    <cellStyle name="Normal 2 84 2 7" xfId="6434" xr:uid="{00000000-0005-0000-0000-000003090000}"/>
    <cellStyle name="Normal 2 84 3" xfId="4567" xr:uid="{00000000-0005-0000-0000-000004090000}"/>
    <cellStyle name="Normal 2 84 3 2" xfId="6435" xr:uid="{00000000-0005-0000-0000-000005090000}"/>
    <cellStyle name="Normal 2 84 3 2 2" xfId="6436" xr:uid="{00000000-0005-0000-0000-000006090000}"/>
    <cellStyle name="Normal 2 84 3 3" xfId="6437" xr:uid="{00000000-0005-0000-0000-000007090000}"/>
    <cellStyle name="Normal 2 84 3 3 2" xfId="6438" xr:uid="{00000000-0005-0000-0000-000008090000}"/>
    <cellStyle name="Normal 2 84 3 4" xfId="6439" xr:uid="{00000000-0005-0000-0000-000009090000}"/>
    <cellStyle name="Normal 2 84 3 4 2" xfId="6440" xr:uid="{00000000-0005-0000-0000-00000A090000}"/>
    <cellStyle name="Normal 2 84 3 5" xfId="6441" xr:uid="{00000000-0005-0000-0000-00000B090000}"/>
    <cellStyle name="Normal 2 84 3 5 2" xfId="6442" xr:uid="{00000000-0005-0000-0000-00000C090000}"/>
    <cellStyle name="Normal 2 84 3 6" xfId="6443" xr:uid="{00000000-0005-0000-0000-00000D090000}"/>
    <cellStyle name="Normal 2 84 3 6 2" xfId="6444" xr:uid="{00000000-0005-0000-0000-00000E090000}"/>
    <cellStyle name="Normal 2 84 3 7" xfId="6445" xr:uid="{00000000-0005-0000-0000-00000F090000}"/>
    <cellStyle name="Normal 2 84 4" xfId="6446" xr:uid="{00000000-0005-0000-0000-000010090000}"/>
    <cellStyle name="Normal 2 84 4 2" xfId="6447" xr:uid="{00000000-0005-0000-0000-000011090000}"/>
    <cellStyle name="Normal 2 84 5" xfId="6448" xr:uid="{00000000-0005-0000-0000-000012090000}"/>
    <cellStyle name="Normal 2 84 5 2" xfId="6449" xr:uid="{00000000-0005-0000-0000-000013090000}"/>
    <cellStyle name="Normal 2 84 6" xfId="6450" xr:uid="{00000000-0005-0000-0000-000014090000}"/>
    <cellStyle name="Normal 2 84 6 2" xfId="6451" xr:uid="{00000000-0005-0000-0000-000015090000}"/>
    <cellStyle name="Normal 2 84 7" xfId="6452" xr:uid="{00000000-0005-0000-0000-000016090000}"/>
    <cellStyle name="Normal 2 84 7 2" xfId="6453" xr:uid="{00000000-0005-0000-0000-000017090000}"/>
    <cellStyle name="Normal 2 84 8" xfId="6454" xr:uid="{00000000-0005-0000-0000-000018090000}"/>
    <cellStyle name="Normal 2 84 8 2" xfId="6455" xr:uid="{00000000-0005-0000-0000-000019090000}"/>
    <cellStyle name="Normal 2 84 9" xfId="6456" xr:uid="{00000000-0005-0000-0000-00001A090000}"/>
    <cellStyle name="Normal 2 85" xfId="915" xr:uid="{00000000-0005-0000-0000-00001B090000}"/>
    <cellStyle name="Normal 2 85 2" xfId="4055" xr:uid="{00000000-0005-0000-0000-00001C090000}"/>
    <cellStyle name="Normal 2 85 2 2" xfId="6457" xr:uid="{00000000-0005-0000-0000-00001D090000}"/>
    <cellStyle name="Normal 2 85 2 2 2" xfId="6458" xr:uid="{00000000-0005-0000-0000-00001E090000}"/>
    <cellStyle name="Normal 2 85 2 3" xfId="6459" xr:uid="{00000000-0005-0000-0000-00001F090000}"/>
    <cellStyle name="Normal 2 85 2 3 2" xfId="6460" xr:uid="{00000000-0005-0000-0000-000020090000}"/>
    <cellStyle name="Normal 2 85 2 4" xfId="6461" xr:uid="{00000000-0005-0000-0000-000021090000}"/>
    <cellStyle name="Normal 2 85 2 4 2" xfId="6462" xr:uid="{00000000-0005-0000-0000-000022090000}"/>
    <cellStyle name="Normal 2 85 2 5" xfId="6463" xr:uid="{00000000-0005-0000-0000-000023090000}"/>
    <cellStyle name="Normal 2 85 2 5 2" xfId="6464" xr:uid="{00000000-0005-0000-0000-000024090000}"/>
    <cellStyle name="Normal 2 85 2 6" xfId="6465" xr:uid="{00000000-0005-0000-0000-000025090000}"/>
    <cellStyle name="Normal 2 85 2 6 2" xfId="6466" xr:uid="{00000000-0005-0000-0000-000026090000}"/>
    <cellStyle name="Normal 2 85 2 7" xfId="6467" xr:uid="{00000000-0005-0000-0000-000027090000}"/>
    <cellStyle name="Normal 2 85 3" xfId="4568" xr:uid="{00000000-0005-0000-0000-000028090000}"/>
    <cellStyle name="Normal 2 85 3 2" xfId="6468" xr:uid="{00000000-0005-0000-0000-000029090000}"/>
    <cellStyle name="Normal 2 85 3 2 2" xfId="6469" xr:uid="{00000000-0005-0000-0000-00002A090000}"/>
    <cellStyle name="Normal 2 85 3 3" xfId="6470" xr:uid="{00000000-0005-0000-0000-00002B090000}"/>
    <cellStyle name="Normal 2 85 3 3 2" xfId="6471" xr:uid="{00000000-0005-0000-0000-00002C090000}"/>
    <cellStyle name="Normal 2 85 3 4" xfId="6472" xr:uid="{00000000-0005-0000-0000-00002D090000}"/>
    <cellStyle name="Normal 2 85 3 4 2" xfId="6473" xr:uid="{00000000-0005-0000-0000-00002E090000}"/>
    <cellStyle name="Normal 2 85 3 5" xfId="6474" xr:uid="{00000000-0005-0000-0000-00002F090000}"/>
    <cellStyle name="Normal 2 85 3 5 2" xfId="6475" xr:uid="{00000000-0005-0000-0000-000030090000}"/>
    <cellStyle name="Normal 2 85 3 6" xfId="6476" xr:uid="{00000000-0005-0000-0000-000031090000}"/>
    <cellStyle name="Normal 2 85 3 6 2" xfId="6477" xr:uid="{00000000-0005-0000-0000-000032090000}"/>
    <cellStyle name="Normal 2 85 3 7" xfId="6478" xr:uid="{00000000-0005-0000-0000-000033090000}"/>
    <cellStyle name="Normal 2 85 4" xfId="6479" xr:uid="{00000000-0005-0000-0000-000034090000}"/>
    <cellStyle name="Normal 2 85 4 2" xfId="6480" xr:uid="{00000000-0005-0000-0000-000035090000}"/>
    <cellStyle name="Normal 2 85 5" xfId="6481" xr:uid="{00000000-0005-0000-0000-000036090000}"/>
    <cellStyle name="Normal 2 85 5 2" xfId="6482" xr:uid="{00000000-0005-0000-0000-000037090000}"/>
    <cellStyle name="Normal 2 85 6" xfId="6483" xr:uid="{00000000-0005-0000-0000-000038090000}"/>
    <cellStyle name="Normal 2 85 6 2" xfId="6484" xr:uid="{00000000-0005-0000-0000-000039090000}"/>
    <cellStyle name="Normal 2 85 7" xfId="6485" xr:uid="{00000000-0005-0000-0000-00003A090000}"/>
    <cellStyle name="Normal 2 85 7 2" xfId="6486" xr:uid="{00000000-0005-0000-0000-00003B090000}"/>
    <cellStyle name="Normal 2 85 8" xfId="6487" xr:uid="{00000000-0005-0000-0000-00003C090000}"/>
    <cellStyle name="Normal 2 85 8 2" xfId="6488" xr:uid="{00000000-0005-0000-0000-00003D090000}"/>
    <cellStyle name="Normal 2 85 9" xfId="6489" xr:uid="{00000000-0005-0000-0000-00003E090000}"/>
    <cellStyle name="Normal 2 86" xfId="916" xr:uid="{00000000-0005-0000-0000-00003F090000}"/>
    <cellStyle name="Normal 2 86 2" xfId="4054" xr:uid="{00000000-0005-0000-0000-000040090000}"/>
    <cellStyle name="Normal 2 86 2 2" xfId="6490" xr:uid="{00000000-0005-0000-0000-000041090000}"/>
    <cellStyle name="Normal 2 86 2 2 2" xfId="6491" xr:uid="{00000000-0005-0000-0000-000042090000}"/>
    <cellStyle name="Normal 2 86 2 3" xfId="6492" xr:uid="{00000000-0005-0000-0000-000043090000}"/>
    <cellStyle name="Normal 2 86 2 3 2" xfId="6493" xr:uid="{00000000-0005-0000-0000-000044090000}"/>
    <cellStyle name="Normal 2 86 2 4" xfId="6494" xr:uid="{00000000-0005-0000-0000-000045090000}"/>
    <cellStyle name="Normal 2 86 2 4 2" xfId="6495" xr:uid="{00000000-0005-0000-0000-000046090000}"/>
    <cellStyle name="Normal 2 86 2 5" xfId="6496" xr:uid="{00000000-0005-0000-0000-000047090000}"/>
    <cellStyle name="Normal 2 86 2 5 2" xfId="6497" xr:uid="{00000000-0005-0000-0000-000048090000}"/>
    <cellStyle name="Normal 2 86 2 6" xfId="6498" xr:uid="{00000000-0005-0000-0000-000049090000}"/>
    <cellStyle name="Normal 2 86 2 6 2" xfId="6499" xr:uid="{00000000-0005-0000-0000-00004A090000}"/>
    <cellStyle name="Normal 2 86 2 7" xfId="6500" xr:uid="{00000000-0005-0000-0000-00004B090000}"/>
    <cellStyle name="Normal 2 86 3" xfId="4569" xr:uid="{00000000-0005-0000-0000-00004C090000}"/>
    <cellStyle name="Normal 2 86 3 2" xfId="6501" xr:uid="{00000000-0005-0000-0000-00004D090000}"/>
    <cellStyle name="Normal 2 86 3 2 2" xfId="6502" xr:uid="{00000000-0005-0000-0000-00004E090000}"/>
    <cellStyle name="Normal 2 86 3 3" xfId="6503" xr:uid="{00000000-0005-0000-0000-00004F090000}"/>
    <cellStyle name="Normal 2 86 3 3 2" xfId="6504" xr:uid="{00000000-0005-0000-0000-000050090000}"/>
    <cellStyle name="Normal 2 86 3 4" xfId="6505" xr:uid="{00000000-0005-0000-0000-000051090000}"/>
    <cellStyle name="Normal 2 86 3 4 2" xfId="6506" xr:uid="{00000000-0005-0000-0000-000052090000}"/>
    <cellStyle name="Normal 2 86 3 5" xfId="6507" xr:uid="{00000000-0005-0000-0000-000053090000}"/>
    <cellStyle name="Normal 2 86 3 5 2" xfId="6508" xr:uid="{00000000-0005-0000-0000-000054090000}"/>
    <cellStyle name="Normal 2 86 3 6" xfId="6509" xr:uid="{00000000-0005-0000-0000-000055090000}"/>
    <cellStyle name="Normal 2 86 3 6 2" xfId="6510" xr:uid="{00000000-0005-0000-0000-000056090000}"/>
    <cellStyle name="Normal 2 86 3 7" xfId="6511" xr:uid="{00000000-0005-0000-0000-000057090000}"/>
    <cellStyle name="Normal 2 86 4" xfId="6512" xr:uid="{00000000-0005-0000-0000-000058090000}"/>
    <cellStyle name="Normal 2 86 4 2" xfId="6513" xr:uid="{00000000-0005-0000-0000-000059090000}"/>
    <cellStyle name="Normal 2 86 5" xfId="6514" xr:uid="{00000000-0005-0000-0000-00005A090000}"/>
    <cellStyle name="Normal 2 86 5 2" xfId="6515" xr:uid="{00000000-0005-0000-0000-00005B090000}"/>
    <cellStyle name="Normal 2 86 6" xfId="6516" xr:uid="{00000000-0005-0000-0000-00005C090000}"/>
    <cellStyle name="Normal 2 86 6 2" xfId="6517" xr:uid="{00000000-0005-0000-0000-00005D090000}"/>
    <cellStyle name="Normal 2 86 7" xfId="6518" xr:uid="{00000000-0005-0000-0000-00005E090000}"/>
    <cellStyle name="Normal 2 86 7 2" xfId="6519" xr:uid="{00000000-0005-0000-0000-00005F090000}"/>
    <cellStyle name="Normal 2 86 8" xfId="6520" xr:uid="{00000000-0005-0000-0000-000060090000}"/>
    <cellStyle name="Normal 2 86 8 2" xfId="6521" xr:uid="{00000000-0005-0000-0000-000061090000}"/>
    <cellStyle name="Normal 2 86 9" xfId="6522" xr:uid="{00000000-0005-0000-0000-000062090000}"/>
    <cellStyle name="Normal 2 87" xfId="917" xr:uid="{00000000-0005-0000-0000-000063090000}"/>
    <cellStyle name="Normal 2 88" xfId="918" xr:uid="{00000000-0005-0000-0000-000064090000}"/>
    <cellStyle name="Normal 2 89" xfId="919" xr:uid="{00000000-0005-0000-0000-000065090000}"/>
    <cellStyle name="Normal 2 9" xfId="920" xr:uid="{00000000-0005-0000-0000-000066090000}"/>
    <cellStyle name="Normal 2 90" xfId="5242" xr:uid="{00000000-0005-0000-0000-000067090000}"/>
    <cellStyle name="Normal 2 91" xfId="5243" xr:uid="{00000000-0005-0000-0000-000068090000}"/>
    <cellStyle name="Normal 2 92" xfId="5244" xr:uid="{00000000-0005-0000-0000-000069090000}"/>
    <cellStyle name="Normal 20" xfId="5261" xr:uid="{00000000-0005-0000-0000-00006A090000}"/>
    <cellStyle name="Normal 20 10" xfId="921" xr:uid="{00000000-0005-0000-0000-00006B090000}"/>
    <cellStyle name="Normal 20 11" xfId="922" xr:uid="{00000000-0005-0000-0000-00006C090000}"/>
    <cellStyle name="Normal 20 12" xfId="923" xr:uid="{00000000-0005-0000-0000-00006D090000}"/>
    <cellStyle name="Normal 20 13" xfId="924" xr:uid="{00000000-0005-0000-0000-00006E090000}"/>
    <cellStyle name="Normal 20 14" xfId="5245" xr:uid="{00000000-0005-0000-0000-00006F090000}"/>
    <cellStyle name="Normal 20 15" xfId="5246" xr:uid="{00000000-0005-0000-0000-000070090000}"/>
    <cellStyle name="Normal 20 16" xfId="5247" xr:uid="{00000000-0005-0000-0000-000071090000}"/>
    <cellStyle name="Normal 20 17" xfId="5248" xr:uid="{00000000-0005-0000-0000-000072090000}"/>
    <cellStyle name="Normal 20 18" xfId="5249" xr:uid="{00000000-0005-0000-0000-000073090000}"/>
    <cellStyle name="Normal 20 19" xfId="5250" xr:uid="{00000000-0005-0000-0000-000074090000}"/>
    <cellStyle name="Normal 20 2" xfId="925" xr:uid="{00000000-0005-0000-0000-000075090000}"/>
    <cellStyle name="Normal 20 20" xfId="5251" xr:uid="{00000000-0005-0000-0000-000076090000}"/>
    <cellStyle name="Normal 20 21" xfId="5252" xr:uid="{00000000-0005-0000-0000-000077090000}"/>
    <cellStyle name="Normal 20 22" xfId="6523" xr:uid="{00000000-0005-0000-0000-000078090000}"/>
    <cellStyle name="Normal 20 22 2" xfId="6524" xr:uid="{00000000-0005-0000-0000-000079090000}"/>
    <cellStyle name="Normal 20 23" xfId="6525" xr:uid="{00000000-0005-0000-0000-00007A090000}"/>
    <cellStyle name="Normal 20 23 2" xfId="6526" xr:uid="{00000000-0005-0000-0000-00007B090000}"/>
    <cellStyle name="Normal 20 24" xfId="6527" xr:uid="{00000000-0005-0000-0000-00007C090000}"/>
    <cellStyle name="Normal 20 24 2" xfId="6528" xr:uid="{00000000-0005-0000-0000-00007D090000}"/>
    <cellStyle name="Normal 20 25" xfId="6529" xr:uid="{00000000-0005-0000-0000-00007E090000}"/>
    <cellStyle name="Normal 20 25 2" xfId="6530" xr:uid="{00000000-0005-0000-0000-00007F090000}"/>
    <cellStyle name="Normal 20 26" xfId="6531" xr:uid="{00000000-0005-0000-0000-000080090000}"/>
    <cellStyle name="Normal 20 26 2" xfId="6532" xr:uid="{00000000-0005-0000-0000-000081090000}"/>
    <cellStyle name="Normal 20 27" xfId="6533" xr:uid="{00000000-0005-0000-0000-000082090000}"/>
    <cellStyle name="Normal 20 3" xfId="926" xr:uid="{00000000-0005-0000-0000-000083090000}"/>
    <cellStyle name="Normal 20 4" xfId="927" xr:uid="{00000000-0005-0000-0000-000084090000}"/>
    <cellStyle name="Normal 20 5" xfId="928" xr:uid="{00000000-0005-0000-0000-000085090000}"/>
    <cellStyle name="Normal 20 6" xfId="929" xr:uid="{00000000-0005-0000-0000-000086090000}"/>
    <cellStyle name="Normal 20 7" xfId="930" xr:uid="{00000000-0005-0000-0000-000087090000}"/>
    <cellStyle name="Normal 20 8" xfId="931" xr:uid="{00000000-0005-0000-0000-000088090000}"/>
    <cellStyle name="Normal 20 9" xfId="932" xr:uid="{00000000-0005-0000-0000-000089090000}"/>
    <cellStyle name="Normal 21" xfId="933" xr:uid="{00000000-0005-0000-0000-00008A090000}"/>
    <cellStyle name="Normal 21 2" xfId="934" xr:uid="{00000000-0005-0000-0000-00008B090000}"/>
    <cellStyle name="Normal 21 3" xfId="935" xr:uid="{00000000-0005-0000-0000-00008C090000}"/>
    <cellStyle name="Normal 21 4" xfId="936" xr:uid="{00000000-0005-0000-0000-00008D090000}"/>
    <cellStyle name="Normal 21 5" xfId="937" xr:uid="{00000000-0005-0000-0000-00008E090000}"/>
    <cellStyle name="Normal 21 6" xfId="938" xr:uid="{00000000-0005-0000-0000-00008F090000}"/>
    <cellStyle name="Normal 22" xfId="5253" xr:uid="{00000000-0005-0000-0000-000090090000}"/>
    <cellStyle name="Normal 22 10" xfId="939" xr:uid="{00000000-0005-0000-0000-000091090000}"/>
    <cellStyle name="Normal 22 100" xfId="940" xr:uid="{00000000-0005-0000-0000-000092090000}"/>
    <cellStyle name="Normal 22 101" xfId="941" xr:uid="{00000000-0005-0000-0000-000093090000}"/>
    <cellStyle name="Normal 22 102" xfId="942" xr:uid="{00000000-0005-0000-0000-000094090000}"/>
    <cellStyle name="Normal 22 103" xfId="943" xr:uid="{00000000-0005-0000-0000-000095090000}"/>
    <cellStyle name="Normal 22 104" xfId="944" xr:uid="{00000000-0005-0000-0000-000096090000}"/>
    <cellStyle name="Normal 22 105" xfId="945" xr:uid="{00000000-0005-0000-0000-000097090000}"/>
    <cellStyle name="Normal 22 106" xfId="946" xr:uid="{00000000-0005-0000-0000-000098090000}"/>
    <cellStyle name="Normal 22 107" xfId="947" xr:uid="{00000000-0005-0000-0000-000099090000}"/>
    <cellStyle name="Normal 22 108" xfId="948" xr:uid="{00000000-0005-0000-0000-00009A090000}"/>
    <cellStyle name="Normal 22 109" xfId="949" xr:uid="{00000000-0005-0000-0000-00009B090000}"/>
    <cellStyle name="Normal 22 11" xfId="950" xr:uid="{00000000-0005-0000-0000-00009C090000}"/>
    <cellStyle name="Normal 22 110" xfId="951" xr:uid="{00000000-0005-0000-0000-00009D090000}"/>
    <cellStyle name="Normal 22 111" xfId="952" xr:uid="{00000000-0005-0000-0000-00009E090000}"/>
    <cellStyle name="Normal 22 112" xfId="953" xr:uid="{00000000-0005-0000-0000-00009F090000}"/>
    <cellStyle name="Normal 22 113" xfId="954" xr:uid="{00000000-0005-0000-0000-0000A0090000}"/>
    <cellStyle name="Normal 22 114" xfId="955" xr:uid="{00000000-0005-0000-0000-0000A1090000}"/>
    <cellStyle name="Normal 22 115" xfId="956" xr:uid="{00000000-0005-0000-0000-0000A2090000}"/>
    <cellStyle name="Normal 22 116" xfId="957" xr:uid="{00000000-0005-0000-0000-0000A3090000}"/>
    <cellStyle name="Normal 22 117" xfId="958" xr:uid="{00000000-0005-0000-0000-0000A4090000}"/>
    <cellStyle name="Normal 22 118" xfId="959" xr:uid="{00000000-0005-0000-0000-0000A5090000}"/>
    <cellStyle name="Normal 22 119" xfId="960" xr:uid="{00000000-0005-0000-0000-0000A6090000}"/>
    <cellStyle name="Normal 22 12" xfId="961" xr:uid="{00000000-0005-0000-0000-0000A7090000}"/>
    <cellStyle name="Normal 22 120" xfId="962" xr:uid="{00000000-0005-0000-0000-0000A8090000}"/>
    <cellStyle name="Normal 22 121" xfId="963" xr:uid="{00000000-0005-0000-0000-0000A9090000}"/>
    <cellStyle name="Normal 22 122" xfId="964" xr:uid="{00000000-0005-0000-0000-0000AA090000}"/>
    <cellStyle name="Normal 22 123" xfId="965" xr:uid="{00000000-0005-0000-0000-0000AB090000}"/>
    <cellStyle name="Normal 22 124" xfId="966" xr:uid="{00000000-0005-0000-0000-0000AC090000}"/>
    <cellStyle name="Normal 22 125" xfId="967" xr:uid="{00000000-0005-0000-0000-0000AD090000}"/>
    <cellStyle name="Normal 22 126" xfId="968" xr:uid="{00000000-0005-0000-0000-0000AE090000}"/>
    <cellStyle name="Normal 22 127" xfId="969" xr:uid="{00000000-0005-0000-0000-0000AF090000}"/>
    <cellStyle name="Normal 22 128" xfId="970" xr:uid="{00000000-0005-0000-0000-0000B0090000}"/>
    <cellStyle name="Normal 22 129" xfId="971" xr:uid="{00000000-0005-0000-0000-0000B1090000}"/>
    <cellStyle name="Normal 22 13" xfId="972" xr:uid="{00000000-0005-0000-0000-0000B2090000}"/>
    <cellStyle name="Normal 22 130" xfId="973" xr:uid="{00000000-0005-0000-0000-0000B3090000}"/>
    <cellStyle name="Normal 22 131" xfId="974" xr:uid="{00000000-0005-0000-0000-0000B4090000}"/>
    <cellStyle name="Normal 22 132" xfId="975" xr:uid="{00000000-0005-0000-0000-0000B5090000}"/>
    <cellStyle name="Normal 22 133" xfId="976" xr:uid="{00000000-0005-0000-0000-0000B6090000}"/>
    <cellStyle name="Normal 22 14" xfId="977" xr:uid="{00000000-0005-0000-0000-0000B7090000}"/>
    <cellStyle name="Normal 22 15" xfId="978" xr:uid="{00000000-0005-0000-0000-0000B8090000}"/>
    <cellStyle name="Normal 22 16" xfId="979" xr:uid="{00000000-0005-0000-0000-0000B9090000}"/>
    <cellStyle name="Normal 22 17" xfId="980" xr:uid="{00000000-0005-0000-0000-0000BA090000}"/>
    <cellStyle name="Normal 22 18" xfId="981" xr:uid="{00000000-0005-0000-0000-0000BB090000}"/>
    <cellStyle name="Normal 22 19" xfId="982" xr:uid="{00000000-0005-0000-0000-0000BC090000}"/>
    <cellStyle name="Normal 22 2" xfId="983" xr:uid="{00000000-0005-0000-0000-0000BD090000}"/>
    <cellStyle name="Normal 22 20" xfId="984" xr:uid="{00000000-0005-0000-0000-0000BE090000}"/>
    <cellStyle name="Normal 22 21" xfId="985" xr:uid="{00000000-0005-0000-0000-0000BF090000}"/>
    <cellStyle name="Normal 22 22" xfId="986" xr:uid="{00000000-0005-0000-0000-0000C0090000}"/>
    <cellStyle name="Normal 22 23" xfId="987" xr:uid="{00000000-0005-0000-0000-0000C1090000}"/>
    <cellStyle name="Normal 22 24" xfId="988" xr:uid="{00000000-0005-0000-0000-0000C2090000}"/>
    <cellStyle name="Normal 22 25" xfId="989" xr:uid="{00000000-0005-0000-0000-0000C3090000}"/>
    <cellStyle name="Normal 22 26" xfId="990" xr:uid="{00000000-0005-0000-0000-0000C4090000}"/>
    <cellStyle name="Normal 22 27" xfId="991" xr:uid="{00000000-0005-0000-0000-0000C5090000}"/>
    <cellStyle name="Normal 22 28" xfId="992" xr:uid="{00000000-0005-0000-0000-0000C6090000}"/>
    <cellStyle name="Normal 22 29" xfId="993" xr:uid="{00000000-0005-0000-0000-0000C7090000}"/>
    <cellStyle name="Normal 22 3" xfId="994" xr:uid="{00000000-0005-0000-0000-0000C8090000}"/>
    <cellStyle name="Normal 22 30" xfId="995" xr:uid="{00000000-0005-0000-0000-0000C9090000}"/>
    <cellStyle name="Normal 22 31" xfId="996" xr:uid="{00000000-0005-0000-0000-0000CA090000}"/>
    <cellStyle name="Normal 22 32" xfId="997" xr:uid="{00000000-0005-0000-0000-0000CB090000}"/>
    <cellStyle name="Normal 22 33" xfId="998" xr:uid="{00000000-0005-0000-0000-0000CC090000}"/>
    <cellStyle name="Normal 22 34" xfId="999" xr:uid="{00000000-0005-0000-0000-0000CD090000}"/>
    <cellStyle name="Normal 22 35" xfId="1000" xr:uid="{00000000-0005-0000-0000-0000CE090000}"/>
    <cellStyle name="Normal 22 36" xfId="1001" xr:uid="{00000000-0005-0000-0000-0000CF090000}"/>
    <cellStyle name="Normal 22 37" xfId="1002" xr:uid="{00000000-0005-0000-0000-0000D0090000}"/>
    <cellStyle name="Normal 22 38" xfId="1003" xr:uid="{00000000-0005-0000-0000-0000D1090000}"/>
    <cellStyle name="Normal 22 39" xfId="1004" xr:uid="{00000000-0005-0000-0000-0000D2090000}"/>
    <cellStyle name="Normal 22 4" xfId="1005" xr:uid="{00000000-0005-0000-0000-0000D3090000}"/>
    <cellStyle name="Normal 22 40" xfId="1006" xr:uid="{00000000-0005-0000-0000-0000D4090000}"/>
    <cellStyle name="Normal 22 41" xfId="1007" xr:uid="{00000000-0005-0000-0000-0000D5090000}"/>
    <cellStyle name="Normal 22 42" xfId="1008" xr:uid="{00000000-0005-0000-0000-0000D6090000}"/>
    <cellStyle name="Normal 22 43" xfId="1009" xr:uid="{00000000-0005-0000-0000-0000D7090000}"/>
    <cellStyle name="Normal 22 44" xfId="1010" xr:uid="{00000000-0005-0000-0000-0000D8090000}"/>
    <cellStyle name="Normal 22 45" xfId="1011" xr:uid="{00000000-0005-0000-0000-0000D9090000}"/>
    <cellStyle name="Normal 22 46" xfId="1012" xr:uid="{00000000-0005-0000-0000-0000DA090000}"/>
    <cellStyle name="Normal 22 47" xfId="1013" xr:uid="{00000000-0005-0000-0000-0000DB090000}"/>
    <cellStyle name="Normal 22 48" xfId="1014" xr:uid="{00000000-0005-0000-0000-0000DC090000}"/>
    <cellStyle name="Normal 22 49" xfId="1015" xr:uid="{00000000-0005-0000-0000-0000DD090000}"/>
    <cellStyle name="Normal 22 5" xfId="1016" xr:uid="{00000000-0005-0000-0000-0000DE090000}"/>
    <cellStyle name="Normal 22 50" xfId="1017" xr:uid="{00000000-0005-0000-0000-0000DF090000}"/>
    <cellStyle name="Normal 22 51" xfId="1018" xr:uid="{00000000-0005-0000-0000-0000E0090000}"/>
    <cellStyle name="Normal 22 52" xfId="1019" xr:uid="{00000000-0005-0000-0000-0000E1090000}"/>
    <cellStyle name="Normal 22 53" xfId="1020" xr:uid="{00000000-0005-0000-0000-0000E2090000}"/>
    <cellStyle name="Normal 22 54" xfId="1021" xr:uid="{00000000-0005-0000-0000-0000E3090000}"/>
    <cellStyle name="Normal 22 55" xfId="1022" xr:uid="{00000000-0005-0000-0000-0000E4090000}"/>
    <cellStyle name="Normal 22 56" xfId="1023" xr:uid="{00000000-0005-0000-0000-0000E5090000}"/>
    <cellStyle name="Normal 22 57" xfId="1024" xr:uid="{00000000-0005-0000-0000-0000E6090000}"/>
    <cellStyle name="Normal 22 58" xfId="1025" xr:uid="{00000000-0005-0000-0000-0000E7090000}"/>
    <cellStyle name="Normal 22 59" xfId="1026" xr:uid="{00000000-0005-0000-0000-0000E8090000}"/>
    <cellStyle name="Normal 22 6" xfId="1027" xr:uid="{00000000-0005-0000-0000-0000E9090000}"/>
    <cellStyle name="Normal 22 60" xfId="1028" xr:uid="{00000000-0005-0000-0000-0000EA090000}"/>
    <cellStyle name="Normal 22 61" xfId="1029" xr:uid="{00000000-0005-0000-0000-0000EB090000}"/>
    <cellStyle name="Normal 22 62" xfId="1030" xr:uid="{00000000-0005-0000-0000-0000EC090000}"/>
    <cellStyle name="Normal 22 63" xfId="1031" xr:uid="{00000000-0005-0000-0000-0000ED090000}"/>
    <cellStyle name="Normal 22 64" xfId="1032" xr:uid="{00000000-0005-0000-0000-0000EE090000}"/>
    <cellStyle name="Normal 22 65" xfId="1033" xr:uid="{00000000-0005-0000-0000-0000EF090000}"/>
    <cellStyle name="Normal 22 66" xfId="1034" xr:uid="{00000000-0005-0000-0000-0000F0090000}"/>
    <cellStyle name="Normal 22 67" xfId="1035" xr:uid="{00000000-0005-0000-0000-0000F1090000}"/>
    <cellStyle name="Normal 22 68" xfId="1036" xr:uid="{00000000-0005-0000-0000-0000F2090000}"/>
    <cellStyle name="Normal 22 69" xfId="1037" xr:uid="{00000000-0005-0000-0000-0000F3090000}"/>
    <cellStyle name="Normal 22 7" xfId="1038" xr:uid="{00000000-0005-0000-0000-0000F4090000}"/>
    <cellStyle name="Normal 22 70" xfId="1039" xr:uid="{00000000-0005-0000-0000-0000F5090000}"/>
    <cellStyle name="Normal 22 71" xfId="1040" xr:uid="{00000000-0005-0000-0000-0000F6090000}"/>
    <cellStyle name="Normal 22 72" xfId="1041" xr:uid="{00000000-0005-0000-0000-0000F7090000}"/>
    <cellStyle name="Normal 22 73" xfId="1042" xr:uid="{00000000-0005-0000-0000-0000F8090000}"/>
    <cellStyle name="Normal 22 74" xfId="1043" xr:uid="{00000000-0005-0000-0000-0000F9090000}"/>
    <cellStyle name="Normal 22 75" xfId="1044" xr:uid="{00000000-0005-0000-0000-0000FA090000}"/>
    <cellStyle name="Normal 22 76" xfId="1045" xr:uid="{00000000-0005-0000-0000-0000FB090000}"/>
    <cellStyle name="Normal 22 77" xfId="1046" xr:uid="{00000000-0005-0000-0000-0000FC090000}"/>
    <cellStyle name="Normal 22 78" xfId="1047" xr:uid="{00000000-0005-0000-0000-0000FD090000}"/>
    <cellStyle name="Normal 22 79" xfId="1048" xr:uid="{00000000-0005-0000-0000-0000FE090000}"/>
    <cellStyle name="Normal 22 8" xfId="1049" xr:uid="{00000000-0005-0000-0000-0000FF090000}"/>
    <cellStyle name="Normal 22 80" xfId="1050" xr:uid="{00000000-0005-0000-0000-0000000A0000}"/>
    <cellStyle name="Normal 22 81" xfId="1051" xr:uid="{00000000-0005-0000-0000-0000010A0000}"/>
    <cellStyle name="Normal 22 82" xfId="1052" xr:uid="{00000000-0005-0000-0000-0000020A0000}"/>
    <cellStyle name="Normal 22 83" xfId="1053" xr:uid="{00000000-0005-0000-0000-0000030A0000}"/>
    <cellStyle name="Normal 22 84" xfId="1054" xr:uid="{00000000-0005-0000-0000-0000040A0000}"/>
    <cellStyle name="Normal 22 84 10" xfId="1055" xr:uid="{00000000-0005-0000-0000-0000050A0000}"/>
    <cellStyle name="Normal 22 84 11" xfId="1056" xr:uid="{00000000-0005-0000-0000-0000060A0000}"/>
    <cellStyle name="Normal 22 84 12" xfId="1057" xr:uid="{00000000-0005-0000-0000-0000070A0000}"/>
    <cellStyle name="Normal 22 84 13" xfId="1058" xr:uid="{00000000-0005-0000-0000-0000080A0000}"/>
    <cellStyle name="Normal 22 84 14" xfId="1059" xr:uid="{00000000-0005-0000-0000-0000090A0000}"/>
    <cellStyle name="Normal 22 84 15" xfId="1060" xr:uid="{00000000-0005-0000-0000-00000A0A0000}"/>
    <cellStyle name="Normal 22 84 16" xfId="1061" xr:uid="{00000000-0005-0000-0000-00000B0A0000}"/>
    <cellStyle name="Normal 22 84 17" xfId="1062" xr:uid="{00000000-0005-0000-0000-00000C0A0000}"/>
    <cellStyle name="Normal 22 84 18" xfId="4776" xr:uid="{00000000-0005-0000-0000-00000D0A0000}"/>
    <cellStyle name="Normal 22 84 19" xfId="4690" xr:uid="{00000000-0005-0000-0000-00000E0A0000}"/>
    <cellStyle name="Normal 22 84 2" xfId="1063" xr:uid="{00000000-0005-0000-0000-00000F0A0000}"/>
    <cellStyle name="Normal 22 84 20" xfId="4779" xr:uid="{00000000-0005-0000-0000-0000100A0000}"/>
    <cellStyle name="Normal 22 84 21" xfId="4687" xr:uid="{00000000-0005-0000-0000-0000110A0000}"/>
    <cellStyle name="Normal 22 84 3" xfId="1064" xr:uid="{00000000-0005-0000-0000-0000120A0000}"/>
    <cellStyle name="Normal 22 84 4" xfId="1065" xr:uid="{00000000-0005-0000-0000-0000130A0000}"/>
    <cellStyle name="Normal 22 84 5" xfId="1066" xr:uid="{00000000-0005-0000-0000-0000140A0000}"/>
    <cellStyle name="Normal 22 84 6" xfId="1067" xr:uid="{00000000-0005-0000-0000-0000150A0000}"/>
    <cellStyle name="Normal 22 84 7" xfId="1068" xr:uid="{00000000-0005-0000-0000-0000160A0000}"/>
    <cellStyle name="Normal 22 84 8" xfId="1069" xr:uid="{00000000-0005-0000-0000-0000170A0000}"/>
    <cellStyle name="Normal 22 84 9" xfId="1070" xr:uid="{00000000-0005-0000-0000-0000180A0000}"/>
    <cellStyle name="Normal 22 85" xfId="1071" xr:uid="{00000000-0005-0000-0000-0000190A0000}"/>
    <cellStyle name="Normal 22 85 10" xfId="1072" xr:uid="{00000000-0005-0000-0000-00001A0A0000}"/>
    <cellStyle name="Normal 22 85 11" xfId="1073" xr:uid="{00000000-0005-0000-0000-00001B0A0000}"/>
    <cellStyle name="Normal 22 85 12" xfId="1074" xr:uid="{00000000-0005-0000-0000-00001C0A0000}"/>
    <cellStyle name="Normal 22 85 13" xfId="1075" xr:uid="{00000000-0005-0000-0000-00001D0A0000}"/>
    <cellStyle name="Normal 22 85 14" xfId="1076" xr:uid="{00000000-0005-0000-0000-00001E0A0000}"/>
    <cellStyle name="Normal 22 85 15" xfId="1077" xr:uid="{00000000-0005-0000-0000-00001F0A0000}"/>
    <cellStyle name="Normal 22 85 16" xfId="1078" xr:uid="{00000000-0005-0000-0000-0000200A0000}"/>
    <cellStyle name="Normal 22 85 17" xfId="1079" xr:uid="{00000000-0005-0000-0000-0000210A0000}"/>
    <cellStyle name="Normal 22 85 18" xfId="4775" xr:uid="{00000000-0005-0000-0000-0000220A0000}"/>
    <cellStyle name="Normal 22 85 19" xfId="4691" xr:uid="{00000000-0005-0000-0000-0000230A0000}"/>
    <cellStyle name="Normal 22 85 2" xfId="1080" xr:uid="{00000000-0005-0000-0000-0000240A0000}"/>
    <cellStyle name="Normal 22 85 20" xfId="4778" xr:uid="{00000000-0005-0000-0000-0000250A0000}"/>
    <cellStyle name="Normal 22 85 21" xfId="4688" xr:uid="{00000000-0005-0000-0000-0000260A0000}"/>
    <cellStyle name="Normal 22 85 3" xfId="1081" xr:uid="{00000000-0005-0000-0000-0000270A0000}"/>
    <cellStyle name="Normal 22 85 4" xfId="1082" xr:uid="{00000000-0005-0000-0000-0000280A0000}"/>
    <cellStyle name="Normal 22 85 5" xfId="1083" xr:uid="{00000000-0005-0000-0000-0000290A0000}"/>
    <cellStyle name="Normal 22 85 6" xfId="1084" xr:uid="{00000000-0005-0000-0000-00002A0A0000}"/>
    <cellStyle name="Normal 22 85 7" xfId="1085" xr:uid="{00000000-0005-0000-0000-00002B0A0000}"/>
    <cellStyle name="Normal 22 85 8" xfId="1086" xr:uid="{00000000-0005-0000-0000-00002C0A0000}"/>
    <cellStyle name="Normal 22 85 9" xfId="1087" xr:uid="{00000000-0005-0000-0000-00002D0A0000}"/>
    <cellStyle name="Normal 22 86" xfId="1088" xr:uid="{00000000-0005-0000-0000-00002E0A0000}"/>
    <cellStyle name="Normal 22 86 10" xfId="1089" xr:uid="{00000000-0005-0000-0000-00002F0A0000}"/>
    <cellStyle name="Normal 22 86 11" xfId="1090" xr:uid="{00000000-0005-0000-0000-0000300A0000}"/>
    <cellStyle name="Normal 22 86 12" xfId="1091" xr:uid="{00000000-0005-0000-0000-0000310A0000}"/>
    <cellStyle name="Normal 22 86 13" xfId="1092" xr:uid="{00000000-0005-0000-0000-0000320A0000}"/>
    <cellStyle name="Normal 22 86 14" xfId="1093" xr:uid="{00000000-0005-0000-0000-0000330A0000}"/>
    <cellStyle name="Normal 22 86 15" xfId="1094" xr:uid="{00000000-0005-0000-0000-0000340A0000}"/>
    <cellStyle name="Normal 22 86 16" xfId="1095" xr:uid="{00000000-0005-0000-0000-0000350A0000}"/>
    <cellStyle name="Normal 22 86 17" xfId="1096" xr:uid="{00000000-0005-0000-0000-0000360A0000}"/>
    <cellStyle name="Normal 22 86 18" xfId="4774" xr:uid="{00000000-0005-0000-0000-0000370A0000}"/>
    <cellStyle name="Normal 22 86 19" xfId="4692" xr:uid="{00000000-0005-0000-0000-0000380A0000}"/>
    <cellStyle name="Normal 22 86 2" xfId="1097" xr:uid="{00000000-0005-0000-0000-0000390A0000}"/>
    <cellStyle name="Normal 22 86 20" xfId="4777" xr:uid="{00000000-0005-0000-0000-00003A0A0000}"/>
    <cellStyle name="Normal 22 86 21" xfId="4689" xr:uid="{00000000-0005-0000-0000-00003B0A0000}"/>
    <cellStyle name="Normal 22 86 3" xfId="1098" xr:uid="{00000000-0005-0000-0000-00003C0A0000}"/>
    <cellStyle name="Normal 22 86 4" xfId="1099" xr:uid="{00000000-0005-0000-0000-00003D0A0000}"/>
    <cellStyle name="Normal 22 86 5" xfId="1100" xr:uid="{00000000-0005-0000-0000-00003E0A0000}"/>
    <cellStyle name="Normal 22 86 6" xfId="1101" xr:uid="{00000000-0005-0000-0000-00003F0A0000}"/>
    <cellStyle name="Normal 22 86 7" xfId="1102" xr:uid="{00000000-0005-0000-0000-0000400A0000}"/>
    <cellStyle name="Normal 22 86 8" xfId="1103" xr:uid="{00000000-0005-0000-0000-0000410A0000}"/>
    <cellStyle name="Normal 22 86 9" xfId="1104" xr:uid="{00000000-0005-0000-0000-0000420A0000}"/>
    <cellStyle name="Normal 22 87" xfId="1105" xr:uid="{00000000-0005-0000-0000-0000430A0000}"/>
    <cellStyle name="Normal 22 88" xfId="1106" xr:uid="{00000000-0005-0000-0000-0000440A0000}"/>
    <cellStyle name="Normal 22 89" xfId="1107" xr:uid="{00000000-0005-0000-0000-0000450A0000}"/>
    <cellStyle name="Normal 22 9" xfId="1108" xr:uid="{00000000-0005-0000-0000-0000460A0000}"/>
    <cellStyle name="Normal 22 90" xfId="1109" xr:uid="{00000000-0005-0000-0000-0000470A0000}"/>
    <cellStyle name="Normal 22 91" xfId="1110" xr:uid="{00000000-0005-0000-0000-0000480A0000}"/>
    <cellStyle name="Normal 22 92" xfId="1111" xr:uid="{00000000-0005-0000-0000-0000490A0000}"/>
    <cellStyle name="Normal 22 93" xfId="1112" xr:uid="{00000000-0005-0000-0000-00004A0A0000}"/>
    <cellStyle name="Normal 22 94" xfId="1113" xr:uid="{00000000-0005-0000-0000-00004B0A0000}"/>
    <cellStyle name="Normal 22 95" xfId="1114" xr:uid="{00000000-0005-0000-0000-00004C0A0000}"/>
    <cellStyle name="Normal 22 96" xfId="1115" xr:uid="{00000000-0005-0000-0000-00004D0A0000}"/>
    <cellStyle name="Normal 22 97" xfId="1116" xr:uid="{00000000-0005-0000-0000-00004E0A0000}"/>
    <cellStyle name="Normal 22 98" xfId="1117" xr:uid="{00000000-0005-0000-0000-00004F0A0000}"/>
    <cellStyle name="Normal 22 99" xfId="1118" xr:uid="{00000000-0005-0000-0000-0000500A0000}"/>
    <cellStyle name="Normal 23" xfId="5263" xr:uid="{00000000-0005-0000-0000-0000510A0000}"/>
    <cellStyle name="Normal 23 10" xfId="1119" xr:uid="{00000000-0005-0000-0000-0000520A0000}"/>
    <cellStyle name="Normal 23 11" xfId="1120" xr:uid="{00000000-0005-0000-0000-0000530A0000}"/>
    <cellStyle name="Normal 23 12" xfId="1121" xr:uid="{00000000-0005-0000-0000-0000540A0000}"/>
    <cellStyle name="Normal 23 13" xfId="1122" xr:uid="{00000000-0005-0000-0000-0000550A0000}"/>
    <cellStyle name="Normal 23 14" xfId="1123" xr:uid="{00000000-0005-0000-0000-0000560A0000}"/>
    <cellStyle name="Normal 23 15" xfId="1124" xr:uid="{00000000-0005-0000-0000-0000570A0000}"/>
    <cellStyle name="Normal 23 16" xfId="1125" xr:uid="{00000000-0005-0000-0000-0000580A0000}"/>
    <cellStyle name="Normal 23 17" xfId="1126" xr:uid="{00000000-0005-0000-0000-0000590A0000}"/>
    <cellStyle name="Normal 23 18" xfId="1127" xr:uid="{00000000-0005-0000-0000-00005A0A0000}"/>
    <cellStyle name="Normal 23 19" xfId="1128" xr:uid="{00000000-0005-0000-0000-00005B0A0000}"/>
    <cellStyle name="Normal 23 2" xfId="1129" xr:uid="{00000000-0005-0000-0000-00005C0A0000}"/>
    <cellStyle name="Normal 23 20" xfId="1130" xr:uid="{00000000-0005-0000-0000-00005D0A0000}"/>
    <cellStyle name="Normal 23 21" xfId="1131" xr:uid="{00000000-0005-0000-0000-00005E0A0000}"/>
    <cellStyle name="Normal 23 22" xfId="1132" xr:uid="{00000000-0005-0000-0000-00005F0A0000}"/>
    <cellStyle name="Normal 23 23" xfId="1133" xr:uid="{00000000-0005-0000-0000-0000600A0000}"/>
    <cellStyle name="Normal 23 24" xfId="1134" xr:uid="{00000000-0005-0000-0000-0000610A0000}"/>
    <cellStyle name="Normal 23 25" xfId="1135" xr:uid="{00000000-0005-0000-0000-0000620A0000}"/>
    <cellStyle name="Normal 23 26" xfId="1136" xr:uid="{00000000-0005-0000-0000-0000630A0000}"/>
    <cellStyle name="Normal 23 27" xfId="1137" xr:uid="{00000000-0005-0000-0000-0000640A0000}"/>
    <cellStyle name="Normal 23 28" xfId="1138" xr:uid="{00000000-0005-0000-0000-0000650A0000}"/>
    <cellStyle name="Normal 23 29" xfId="1139" xr:uid="{00000000-0005-0000-0000-0000660A0000}"/>
    <cellStyle name="Normal 23 3" xfId="1140" xr:uid="{00000000-0005-0000-0000-0000670A0000}"/>
    <cellStyle name="Normal 23 30" xfId="1141" xr:uid="{00000000-0005-0000-0000-0000680A0000}"/>
    <cellStyle name="Normal 23 31" xfId="1142" xr:uid="{00000000-0005-0000-0000-0000690A0000}"/>
    <cellStyle name="Normal 23 32" xfId="1143" xr:uid="{00000000-0005-0000-0000-00006A0A0000}"/>
    <cellStyle name="Normal 23 33" xfId="1144" xr:uid="{00000000-0005-0000-0000-00006B0A0000}"/>
    <cellStyle name="Normal 23 34" xfId="1145" xr:uid="{00000000-0005-0000-0000-00006C0A0000}"/>
    <cellStyle name="Normal 23 35" xfId="1146" xr:uid="{00000000-0005-0000-0000-00006D0A0000}"/>
    <cellStyle name="Normal 23 36" xfId="1147" xr:uid="{00000000-0005-0000-0000-00006E0A0000}"/>
    <cellStyle name="Normal 23 37" xfId="1148" xr:uid="{00000000-0005-0000-0000-00006F0A0000}"/>
    <cellStyle name="Normal 23 38" xfId="1149" xr:uid="{00000000-0005-0000-0000-0000700A0000}"/>
    <cellStyle name="Normal 23 39" xfId="1150" xr:uid="{00000000-0005-0000-0000-0000710A0000}"/>
    <cellStyle name="Normal 23 4" xfId="1151" xr:uid="{00000000-0005-0000-0000-0000720A0000}"/>
    <cellStyle name="Normal 23 40" xfId="1152" xr:uid="{00000000-0005-0000-0000-0000730A0000}"/>
    <cellStyle name="Normal 23 41" xfId="1153" xr:uid="{00000000-0005-0000-0000-0000740A0000}"/>
    <cellStyle name="Normal 23 42" xfId="1154" xr:uid="{00000000-0005-0000-0000-0000750A0000}"/>
    <cellStyle name="Normal 23 43" xfId="1155" xr:uid="{00000000-0005-0000-0000-0000760A0000}"/>
    <cellStyle name="Normal 23 44" xfId="1156" xr:uid="{00000000-0005-0000-0000-0000770A0000}"/>
    <cellStyle name="Normal 23 45" xfId="1157" xr:uid="{00000000-0005-0000-0000-0000780A0000}"/>
    <cellStyle name="Normal 23 46" xfId="1158" xr:uid="{00000000-0005-0000-0000-0000790A0000}"/>
    <cellStyle name="Normal 23 47" xfId="1159" xr:uid="{00000000-0005-0000-0000-00007A0A0000}"/>
    <cellStyle name="Normal 23 48" xfId="1160" xr:uid="{00000000-0005-0000-0000-00007B0A0000}"/>
    <cellStyle name="Normal 23 49" xfId="1161" xr:uid="{00000000-0005-0000-0000-00007C0A0000}"/>
    <cellStyle name="Normal 23 5" xfId="1162" xr:uid="{00000000-0005-0000-0000-00007D0A0000}"/>
    <cellStyle name="Normal 23 50" xfId="1163" xr:uid="{00000000-0005-0000-0000-00007E0A0000}"/>
    <cellStyle name="Normal 23 51" xfId="1164" xr:uid="{00000000-0005-0000-0000-00007F0A0000}"/>
    <cellStyle name="Normal 23 52" xfId="1165" xr:uid="{00000000-0005-0000-0000-0000800A0000}"/>
    <cellStyle name="Normal 23 53" xfId="1166" xr:uid="{00000000-0005-0000-0000-0000810A0000}"/>
    <cellStyle name="Normal 23 54" xfId="1167" xr:uid="{00000000-0005-0000-0000-0000820A0000}"/>
    <cellStyle name="Normal 23 55" xfId="1168" xr:uid="{00000000-0005-0000-0000-0000830A0000}"/>
    <cellStyle name="Normal 23 56" xfId="1169" xr:uid="{00000000-0005-0000-0000-0000840A0000}"/>
    <cellStyle name="Normal 23 57" xfId="1170" xr:uid="{00000000-0005-0000-0000-0000850A0000}"/>
    <cellStyle name="Normal 23 58" xfId="1171" xr:uid="{00000000-0005-0000-0000-0000860A0000}"/>
    <cellStyle name="Normal 23 59" xfId="1172" xr:uid="{00000000-0005-0000-0000-0000870A0000}"/>
    <cellStyle name="Normal 23 6" xfId="1173" xr:uid="{00000000-0005-0000-0000-0000880A0000}"/>
    <cellStyle name="Normal 23 60" xfId="1174" xr:uid="{00000000-0005-0000-0000-0000890A0000}"/>
    <cellStyle name="Normal 23 61" xfId="1175" xr:uid="{00000000-0005-0000-0000-00008A0A0000}"/>
    <cellStyle name="Normal 23 62" xfId="1176" xr:uid="{00000000-0005-0000-0000-00008B0A0000}"/>
    <cellStyle name="Normal 23 63" xfId="1177" xr:uid="{00000000-0005-0000-0000-00008C0A0000}"/>
    <cellStyle name="Normal 23 64" xfId="1178" xr:uid="{00000000-0005-0000-0000-00008D0A0000}"/>
    <cellStyle name="Normal 23 65" xfId="1179" xr:uid="{00000000-0005-0000-0000-00008E0A0000}"/>
    <cellStyle name="Normal 23 66" xfId="1180" xr:uid="{00000000-0005-0000-0000-00008F0A0000}"/>
    <cellStyle name="Normal 23 67" xfId="1181" xr:uid="{00000000-0005-0000-0000-0000900A0000}"/>
    <cellStyle name="Normal 23 68" xfId="1182" xr:uid="{00000000-0005-0000-0000-0000910A0000}"/>
    <cellStyle name="Normal 23 69" xfId="1183" xr:uid="{00000000-0005-0000-0000-0000920A0000}"/>
    <cellStyle name="Normal 23 7" xfId="1184" xr:uid="{00000000-0005-0000-0000-0000930A0000}"/>
    <cellStyle name="Normal 23 70" xfId="1185" xr:uid="{00000000-0005-0000-0000-0000940A0000}"/>
    <cellStyle name="Normal 23 71" xfId="1186" xr:uid="{00000000-0005-0000-0000-0000950A0000}"/>
    <cellStyle name="Normal 23 72" xfId="1187" xr:uid="{00000000-0005-0000-0000-0000960A0000}"/>
    <cellStyle name="Normal 23 73" xfId="1188" xr:uid="{00000000-0005-0000-0000-0000970A0000}"/>
    <cellStyle name="Normal 23 74" xfId="1189" xr:uid="{00000000-0005-0000-0000-0000980A0000}"/>
    <cellStyle name="Normal 23 75" xfId="1190" xr:uid="{00000000-0005-0000-0000-0000990A0000}"/>
    <cellStyle name="Normal 23 76" xfId="6534" xr:uid="{00000000-0005-0000-0000-00009A0A0000}"/>
    <cellStyle name="Normal 23 8" xfId="1191" xr:uid="{00000000-0005-0000-0000-00009B0A0000}"/>
    <cellStyle name="Normal 23 9" xfId="1192" xr:uid="{00000000-0005-0000-0000-00009C0A0000}"/>
    <cellStyle name="Normal 24" xfId="1193" xr:uid="{00000000-0005-0000-0000-00009D0A0000}"/>
    <cellStyle name="Normal 24 10" xfId="1194" xr:uid="{00000000-0005-0000-0000-00009E0A0000}"/>
    <cellStyle name="Normal 24 100" xfId="1195" xr:uid="{00000000-0005-0000-0000-00009F0A0000}"/>
    <cellStyle name="Normal 24 101" xfId="1196" xr:uid="{00000000-0005-0000-0000-0000A00A0000}"/>
    <cellStyle name="Normal 24 102" xfId="1197" xr:uid="{00000000-0005-0000-0000-0000A10A0000}"/>
    <cellStyle name="Normal 24 103" xfId="1198" xr:uid="{00000000-0005-0000-0000-0000A20A0000}"/>
    <cellStyle name="Normal 24 104" xfId="1199" xr:uid="{00000000-0005-0000-0000-0000A30A0000}"/>
    <cellStyle name="Normal 24 105" xfId="1200" xr:uid="{00000000-0005-0000-0000-0000A40A0000}"/>
    <cellStyle name="Normal 24 106" xfId="1201" xr:uid="{00000000-0005-0000-0000-0000A50A0000}"/>
    <cellStyle name="Normal 24 107" xfId="1202" xr:uid="{00000000-0005-0000-0000-0000A60A0000}"/>
    <cellStyle name="Normal 24 108" xfId="1203" xr:uid="{00000000-0005-0000-0000-0000A70A0000}"/>
    <cellStyle name="Normal 24 109" xfId="1204" xr:uid="{00000000-0005-0000-0000-0000A80A0000}"/>
    <cellStyle name="Normal 24 11" xfId="1205" xr:uid="{00000000-0005-0000-0000-0000A90A0000}"/>
    <cellStyle name="Normal 24 110" xfId="1206" xr:uid="{00000000-0005-0000-0000-0000AA0A0000}"/>
    <cellStyle name="Normal 24 111" xfId="1207" xr:uid="{00000000-0005-0000-0000-0000AB0A0000}"/>
    <cellStyle name="Normal 24 112" xfId="1208" xr:uid="{00000000-0005-0000-0000-0000AC0A0000}"/>
    <cellStyle name="Normal 24 113" xfId="1209" xr:uid="{00000000-0005-0000-0000-0000AD0A0000}"/>
    <cellStyle name="Normal 24 114" xfId="1210" xr:uid="{00000000-0005-0000-0000-0000AE0A0000}"/>
    <cellStyle name="Normal 24 115" xfId="1211" xr:uid="{00000000-0005-0000-0000-0000AF0A0000}"/>
    <cellStyle name="Normal 24 116" xfId="1212" xr:uid="{00000000-0005-0000-0000-0000B00A0000}"/>
    <cellStyle name="Normal 24 117" xfId="1213" xr:uid="{00000000-0005-0000-0000-0000B10A0000}"/>
    <cellStyle name="Normal 24 118" xfId="1214" xr:uid="{00000000-0005-0000-0000-0000B20A0000}"/>
    <cellStyle name="Normal 24 119" xfId="1215" xr:uid="{00000000-0005-0000-0000-0000B30A0000}"/>
    <cellStyle name="Normal 24 12" xfId="1216" xr:uid="{00000000-0005-0000-0000-0000B40A0000}"/>
    <cellStyle name="Normal 24 120" xfId="1217" xr:uid="{00000000-0005-0000-0000-0000B50A0000}"/>
    <cellStyle name="Normal 24 121" xfId="1218" xr:uid="{00000000-0005-0000-0000-0000B60A0000}"/>
    <cellStyle name="Normal 24 122" xfId="1219" xr:uid="{00000000-0005-0000-0000-0000B70A0000}"/>
    <cellStyle name="Normal 24 123" xfId="1220" xr:uid="{00000000-0005-0000-0000-0000B80A0000}"/>
    <cellStyle name="Normal 24 124" xfId="1221" xr:uid="{00000000-0005-0000-0000-0000B90A0000}"/>
    <cellStyle name="Normal 24 125" xfId="1222" xr:uid="{00000000-0005-0000-0000-0000BA0A0000}"/>
    <cellStyle name="Normal 24 126" xfId="1223" xr:uid="{00000000-0005-0000-0000-0000BB0A0000}"/>
    <cellStyle name="Normal 24 127" xfId="1224" xr:uid="{00000000-0005-0000-0000-0000BC0A0000}"/>
    <cellStyle name="Normal 24 128" xfId="1225" xr:uid="{00000000-0005-0000-0000-0000BD0A0000}"/>
    <cellStyle name="Normal 24 129" xfId="1226" xr:uid="{00000000-0005-0000-0000-0000BE0A0000}"/>
    <cellStyle name="Normal 24 13" xfId="1227" xr:uid="{00000000-0005-0000-0000-0000BF0A0000}"/>
    <cellStyle name="Normal 24 130" xfId="1228" xr:uid="{00000000-0005-0000-0000-0000C00A0000}"/>
    <cellStyle name="Normal 24 131" xfId="1229" xr:uid="{00000000-0005-0000-0000-0000C10A0000}"/>
    <cellStyle name="Normal 24 132" xfId="1230" xr:uid="{00000000-0005-0000-0000-0000C20A0000}"/>
    <cellStyle name="Normal 24 133" xfId="1231" xr:uid="{00000000-0005-0000-0000-0000C30A0000}"/>
    <cellStyle name="Normal 24 134" xfId="1232" xr:uid="{00000000-0005-0000-0000-0000C40A0000}"/>
    <cellStyle name="Normal 24 135" xfId="1233" xr:uid="{00000000-0005-0000-0000-0000C50A0000}"/>
    <cellStyle name="Normal 24 136" xfId="1234" xr:uid="{00000000-0005-0000-0000-0000C60A0000}"/>
    <cellStyle name="Normal 24 137" xfId="1235" xr:uid="{00000000-0005-0000-0000-0000C70A0000}"/>
    <cellStyle name="Normal 24 138" xfId="1236" xr:uid="{00000000-0005-0000-0000-0000C80A0000}"/>
    <cellStyle name="Normal 24 139" xfId="1237" xr:uid="{00000000-0005-0000-0000-0000C90A0000}"/>
    <cellStyle name="Normal 24 14" xfId="1238" xr:uid="{00000000-0005-0000-0000-0000CA0A0000}"/>
    <cellStyle name="Normal 24 140" xfId="1239" xr:uid="{00000000-0005-0000-0000-0000CB0A0000}"/>
    <cellStyle name="Normal 24 141" xfId="1240" xr:uid="{00000000-0005-0000-0000-0000CC0A0000}"/>
    <cellStyle name="Normal 24 142" xfId="1241" xr:uid="{00000000-0005-0000-0000-0000CD0A0000}"/>
    <cellStyle name="Normal 24 143" xfId="1242" xr:uid="{00000000-0005-0000-0000-0000CE0A0000}"/>
    <cellStyle name="Normal 24 144" xfId="1243" xr:uid="{00000000-0005-0000-0000-0000CF0A0000}"/>
    <cellStyle name="Normal 24 145" xfId="1244" xr:uid="{00000000-0005-0000-0000-0000D00A0000}"/>
    <cellStyle name="Normal 24 146" xfId="1245" xr:uid="{00000000-0005-0000-0000-0000D10A0000}"/>
    <cellStyle name="Normal 24 147" xfId="1246" xr:uid="{00000000-0005-0000-0000-0000D20A0000}"/>
    <cellStyle name="Normal 24 148" xfId="1247" xr:uid="{00000000-0005-0000-0000-0000D30A0000}"/>
    <cellStyle name="Normal 24 15" xfId="1248" xr:uid="{00000000-0005-0000-0000-0000D40A0000}"/>
    <cellStyle name="Normal 24 16" xfId="1249" xr:uid="{00000000-0005-0000-0000-0000D50A0000}"/>
    <cellStyle name="Normal 24 17" xfId="1250" xr:uid="{00000000-0005-0000-0000-0000D60A0000}"/>
    <cellStyle name="Normal 24 18" xfId="1251" xr:uid="{00000000-0005-0000-0000-0000D70A0000}"/>
    <cellStyle name="Normal 24 19" xfId="1252" xr:uid="{00000000-0005-0000-0000-0000D80A0000}"/>
    <cellStyle name="Normal 24 2" xfId="1253" xr:uid="{00000000-0005-0000-0000-0000D90A0000}"/>
    <cellStyle name="Normal 24 20" xfId="1254" xr:uid="{00000000-0005-0000-0000-0000DA0A0000}"/>
    <cellStyle name="Normal 24 21" xfId="1255" xr:uid="{00000000-0005-0000-0000-0000DB0A0000}"/>
    <cellStyle name="Normal 24 22" xfId="1256" xr:uid="{00000000-0005-0000-0000-0000DC0A0000}"/>
    <cellStyle name="Normal 24 23" xfId="1257" xr:uid="{00000000-0005-0000-0000-0000DD0A0000}"/>
    <cellStyle name="Normal 24 24" xfId="1258" xr:uid="{00000000-0005-0000-0000-0000DE0A0000}"/>
    <cellStyle name="Normal 24 25" xfId="1259" xr:uid="{00000000-0005-0000-0000-0000DF0A0000}"/>
    <cellStyle name="Normal 24 26" xfId="1260" xr:uid="{00000000-0005-0000-0000-0000E00A0000}"/>
    <cellStyle name="Normal 24 27" xfId="1261" xr:uid="{00000000-0005-0000-0000-0000E10A0000}"/>
    <cellStyle name="Normal 24 28" xfId="1262" xr:uid="{00000000-0005-0000-0000-0000E20A0000}"/>
    <cellStyle name="Normal 24 29" xfId="1263" xr:uid="{00000000-0005-0000-0000-0000E30A0000}"/>
    <cellStyle name="Normal 24 3" xfId="1264" xr:uid="{00000000-0005-0000-0000-0000E40A0000}"/>
    <cellStyle name="Normal 24 30" xfId="1265" xr:uid="{00000000-0005-0000-0000-0000E50A0000}"/>
    <cellStyle name="Normal 24 31" xfId="1266" xr:uid="{00000000-0005-0000-0000-0000E60A0000}"/>
    <cellStyle name="Normal 24 32" xfId="1267" xr:uid="{00000000-0005-0000-0000-0000E70A0000}"/>
    <cellStyle name="Normal 24 33" xfId="1268" xr:uid="{00000000-0005-0000-0000-0000E80A0000}"/>
    <cellStyle name="Normal 24 34" xfId="1269" xr:uid="{00000000-0005-0000-0000-0000E90A0000}"/>
    <cellStyle name="Normal 24 35" xfId="1270" xr:uid="{00000000-0005-0000-0000-0000EA0A0000}"/>
    <cellStyle name="Normal 24 36" xfId="1271" xr:uid="{00000000-0005-0000-0000-0000EB0A0000}"/>
    <cellStyle name="Normal 24 37" xfId="1272" xr:uid="{00000000-0005-0000-0000-0000EC0A0000}"/>
    <cellStyle name="Normal 24 38" xfId="1273" xr:uid="{00000000-0005-0000-0000-0000ED0A0000}"/>
    <cellStyle name="Normal 24 39" xfId="1274" xr:uid="{00000000-0005-0000-0000-0000EE0A0000}"/>
    <cellStyle name="Normal 24 4" xfId="1275" xr:uid="{00000000-0005-0000-0000-0000EF0A0000}"/>
    <cellStyle name="Normal 24 40" xfId="1276" xr:uid="{00000000-0005-0000-0000-0000F00A0000}"/>
    <cellStyle name="Normal 24 41" xfId="1277" xr:uid="{00000000-0005-0000-0000-0000F10A0000}"/>
    <cellStyle name="Normal 24 42" xfId="1278" xr:uid="{00000000-0005-0000-0000-0000F20A0000}"/>
    <cellStyle name="Normal 24 43" xfId="1279" xr:uid="{00000000-0005-0000-0000-0000F30A0000}"/>
    <cellStyle name="Normal 24 44" xfId="1280" xr:uid="{00000000-0005-0000-0000-0000F40A0000}"/>
    <cellStyle name="Normal 24 45" xfId="1281" xr:uid="{00000000-0005-0000-0000-0000F50A0000}"/>
    <cellStyle name="Normal 24 46" xfId="1282" xr:uid="{00000000-0005-0000-0000-0000F60A0000}"/>
    <cellStyle name="Normal 24 47" xfId="1283" xr:uid="{00000000-0005-0000-0000-0000F70A0000}"/>
    <cellStyle name="Normal 24 48" xfId="1284" xr:uid="{00000000-0005-0000-0000-0000F80A0000}"/>
    <cellStyle name="Normal 24 49" xfId="1285" xr:uid="{00000000-0005-0000-0000-0000F90A0000}"/>
    <cellStyle name="Normal 24 5" xfId="1286" xr:uid="{00000000-0005-0000-0000-0000FA0A0000}"/>
    <cellStyle name="Normal 24 50" xfId="1287" xr:uid="{00000000-0005-0000-0000-0000FB0A0000}"/>
    <cellStyle name="Normal 24 51" xfId="1288" xr:uid="{00000000-0005-0000-0000-0000FC0A0000}"/>
    <cellStyle name="Normal 24 52" xfId="1289" xr:uid="{00000000-0005-0000-0000-0000FD0A0000}"/>
    <cellStyle name="Normal 24 53" xfId="1290" xr:uid="{00000000-0005-0000-0000-0000FE0A0000}"/>
    <cellStyle name="Normal 24 54" xfId="1291" xr:uid="{00000000-0005-0000-0000-0000FF0A0000}"/>
    <cellStyle name="Normal 24 55" xfId="1292" xr:uid="{00000000-0005-0000-0000-0000000B0000}"/>
    <cellStyle name="Normal 24 56" xfId="1293" xr:uid="{00000000-0005-0000-0000-0000010B0000}"/>
    <cellStyle name="Normal 24 57" xfId="1294" xr:uid="{00000000-0005-0000-0000-0000020B0000}"/>
    <cellStyle name="Normal 24 58" xfId="1295" xr:uid="{00000000-0005-0000-0000-0000030B0000}"/>
    <cellStyle name="Normal 24 59" xfId="1296" xr:uid="{00000000-0005-0000-0000-0000040B0000}"/>
    <cellStyle name="Normal 24 6" xfId="1297" xr:uid="{00000000-0005-0000-0000-0000050B0000}"/>
    <cellStyle name="Normal 24 60" xfId="1298" xr:uid="{00000000-0005-0000-0000-0000060B0000}"/>
    <cellStyle name="Normal 24 61" xfId="1299" xr:uid="{00000000-0005-0000-0000-0000070B0000}"/>
    <cellStyle name="Normal 24 62" xfId="1300" xr:uid="{00000000-0005-0000-0000-0000080B0000}"/>
    <cellStyle name="Normal 24 63" xfId="1301" xr:uid="{00000000-0005-0000-0000-0000090B0000}"/>
    <cellStyle name="Normal 24 64" xfId="1302" xr:uid="{00000000-0005-0000-0000-00000A0B0000}"/>
    <cellStyle name="Normal 24 65" xfId="1303" xr:uid="{00000000-0005-0000-0000-00000B0B0000}"/>
    <cellStyle name="Normal 24 66" xfId="1304" xr:uid="{00000000-0005-0000-0000-00000C0B0000}"/>
    <cellStyle name="Normal 24 67" xfId="1305" xr:uid="{00000000-0005-0000-0000-00000D0B0000}"/>
    <cellStyle name="Normal 24 68" xfId="1306" xr:uid="{00000000-0005-0000-0000-00000E0B0000}"/>
    <cellStyle name="Normal 24 69" xfId="1307" xr:uid="{00000000-0005-0000-0000-00000F0B0000}"/>
    <cellStyle name="Normal 24 7" xfId="1308" xr:uid="{00000000-0005-0000-0000-0000100B0000}"/>
    <cellStyle name="Normal 24 70" xfId="1309" xr:uid="{00000000-0005-0000-0000-0000110B0000}"/>
    <cellStyle name="Normal 24 71" xfId="1310" xr:uid="{00000000-0005-0000-0000-0000120B0000}"/>
    <cellStyle name="Normal 24 72" xfId="1311" xr:uid="{00000000-0005-0000-0000-0000130B0000}"/>
    <cellStyle name="Normal 24 73" xfId="1312" xr:uid="{00000000-0005-0000-0000-0000140B0000}"/>
    <cellStyle name="Normal 24 74" xfId="1313" xr:uid="{00000000-0005-0000-0000-0000150B0000}"/>
    <cellStyle name="Normal 24 75" xfId="1314" xr:uid="{00000000-0005-0000-0000-0000160B0000}"/>
    <cellStyle name="Normal 24 76" xfId="1315" xr:uid="{00000000-0005-0000-0000-0000170B0000}"/>
    <cellStyle name="Normal 24 77" xfId="1316" xr:uid="{00000000-0005-0000-0000-0000180B0000}"/>
    <cellStyle name="Normal 24 78" xfId="1317" xr:uid="{00000000-0005-0000-0000-0000190B0000}"/>
    <cellStyle name="Normal 24 79" xfId="1318" xr:uid="{00000000-0005-0000-0000-00001A0B0000}"/>
    <cellStyle name="Normal 24 8" xfId="1319" xr:uid="{00000000-0005-0000-0000-00001B0B0000}"/>
    <cellStyle name="Normal 24 80" xfId="1320" xr:uid="{00000000-0005-0000-0000-00001C0B0000}"/>
    <cellStyle name="Normal 24 81" xfId="1321" xr:uid="{00000000-0005-0000-0000-00001D0B0000}"/>
    <cellStyle name="Normal 24 81 10" xfId="1322" xr:uid="{00000000-0005-0000-0000-00001E0B0000}"/>
    <cellStyle name="Normal 24 81 11" xfId="1323" xr:uid="{00000000-0005-0000-0000-00001F0B0000}"/>
    <cellStyle name="Normal 24 81 12" xfId="1324" xr:uid="{00000000-0005-0000-0000-0000200B0000}"/>
    <cellStyle name="Normal 24 81 13" xfId="1325" xr:uid="{00000000-0005-0000-0000-0000210B0000}"/>
    <cellStyle name="Normal 24 81 14" xfId="1326" xr:uid="{00000000-0005-0000-0000-0000220B0000}"/>
    <cellStyle name="Normal 24 81 15" xfId="1327" xr:uid="{00000000-0005-0000-0000-0000230B0000}"/>
    <cellStyle name="Normal 24 81 16" xfId="1328" xr:uid="{00000000-0005-0000-0000-0000240B0000}"/>
    <cellStyle name="Normal 24 81 17" xfId="1329" xr:uid="{00000000-0005-0000-0000-0000250B0000}"/>
    <cellStyle name="Normal 24 81 18" xfId="4768" xr:uid="{00000000-0005-0000-0000-0000260B0000}"/>
    <cellStyle name="Normal 24 81 19" xfId="4699" xr:uid="{00000000-0005-0000-0000-0000270B0000}"/>
    <cellStyle name="Normal 24 81 2" xfId="1330" xr:uid="{00000000-0005-0000-0000-0000280B0000}"/>
    <cellStyle name="Normal 24 81 20" xfId="4771" xr:uid="{00000000-0005-0000-0000-0000290B0000}"/>
    <cellStyle name="Normal 24 81 21" xfId="4696" xr:uid="{00000000-0005-0000-0000-00002A0B0000}"/>
    <cellStyle name="Normal 24 81 3" xfId="1331" xr:uid="{00000000-0005-0000-0000-00002B0B0000}"/>
    <cellStyle name="Normal 24 81 4" xfId="1332" xr:uid="{00000000-0005-0000-0000-00002C0B0000}"/>
    <cellStyle name="Normal 24 81 5" xfId="1333" xr:uid="{00000000-0005-0000-0000-00002D0B0000}"/>
    <cellStyle name="Normal 24 81 6" xfId="1334" xr:uid="{00000000-0005-0000-0000-00002E0B0000}"/>
    <cellStyle name="Normal 24 81 7" xfId="1335" xr:uid="{00000000-0005-0000-0000-00002F0B0000}"/>
    <cellStyle name="Normal 24 81 8" xfId="1336" xr:uid="{00000000-0005-0000-0000-0000300B0000}"/>
    <cellStyle name="Normal 24 81 9" xfId="1337" xr:uid="{00000000-0005-0000-0000-0000310B0000}"/>
    <cellStyle name="Normal 24 82" xfId="1338" xr:uid="{00000000-0005-0000-0000-0000320B0000}"/>
    <cellStyle name="Normal 24 82 10" xfId="1339" xr:uid="{00000000-0005-0000-0000-0000330B0000}"/>
    <cellStyle name="Normal 24 82 11" xfId="1340" xr:uid="{00000000-0005-0000-0000-0000340B0000}"/>
    <cellStyle name="Normal 24 82 12" xfId="1341" xr:uid="{00000000-0005-0000-0000-0000350B0000}"/>
    <cellStyle name="Normal 24 82 13" xfId="1342" xr:uid="{00000000-0005-0000-0000-0000360B0000}"/>
    <cellStyle name="Normal 24 82 14" xfId="1343" xr:uid="{00000000-0005-0000-0000-0000370B0000}"/>
    <cellStyle name="Normal 24 82 15" xfId="1344" xr:uid="{00000000-0005-0000-0000-0000380B0000}"/>
    <cellStyle name="Normal 24 82 16" xfId="1345" xr:uid="{00000000-0005-0000-0000-0000390B0000}"/>
    <cellStyle name="Normal 24 82 17" xfId="1346" xr:uid="{00000000-0005-0000-0000-00003A0B0000}"/>
    <cellStyle name="Normal 24 82 18" xfId="4767" xr:uid="{00000000-0005-0000-0000-00003B0B0000}"/>
    <cellStyle name="Normal 24 82 19" xfId="4700" xr:uid="{00000000-0005-0000-0000-00003C0B0000}"/>
    <cellStyle name="Normal 24 82 2" xfId="1347" xr:uid="{00000000-0005-0000-0000-00003D0B0000}"/>
    <cellStyle name="Normal 24 82 20" xfId="4770" xr:uid="{00000000-0005-0000-0000-00003E0B0000}"/>
    <cellStyle name="Normal 24 82 21" xfId="4697" xr:uid="{00000000-0005-0000-0000-00003F0B0000}"/>
    <cellStyle name="Normal 24 82 3" xfId="1348" xr:uid="{00000000-0005-0000-0000-0000400B0000}"/>
    <cellStyle name="Normal 24 82 4" xfId="1349" xr:uid="{00000000-0005-0000-0000-0000410B0000}"/>
    <cellStyle name="Normal 24 82 5" xfId="1350" xr:uid="{00000000-0005-0000-0000-0000420B0000}"/>
    <cellStyle name="Normal 24 82 6" xfId="1351" xr:uid="{00000000-0005-0000-0000-0000430B0000}"/>
    <cellStyle name="Normal 24 82 7" xfId="1352" xr:uid="{00000000-0005-0000-0000-0000440B0000}"/>
    <cellStyle name="Normal 24 82 8" xfId="1353" xr:uid="{00000000-0005-0000-0000-0000450B0000}"/>
    <cellStyle name="Normal 24 82 9" xfId="1354" xr:uid="{00000000-0005-0000-0000-0000460B0000}"/>
    <cellStyle name="Normal 24 83" xfId="1355" xr:uid="{00000000-0005-0000-0000-0000470B0000}"/>
    <cellStyle name="Normal 24 83 10" xfId="1356" xr:uid="{00000000-0005-0000-0000-0000480B0000}"/>
    <cellStyle name="Normal 24 83 11" xfId="1357" xr:uid="{00000000-0005-0000-0000-0000490B0000}"/>
    <cellStyle name="Normal 24 83 12" xfId="1358" xr:uid="{00000000-0005-0000-0000-00004A0B0000}"/>
    <cellStyle name="Normal 24 83 13" xfId="1359" xr:uid="{00000000-0005-0000-0000-00004B0B0000}"/>
    <cellStyle name="Normal 24 83 14" xfId="1360" xr:uid="{00000000-0005-0000-0000-00004C0B0000}"/>
    <cellStyle name="Normal 24 83 15" xfId="1361" xr:uid="{00000000-0005-0000-0000-00004D0B0000}"/>
    <cellStyle name="Normal 24 83 16" xfId="1362" xr:uid="{00000000-0005-0000-0000-00004E0B0000}"/>
    <cellStyle name="Normal 24 83 17" xfId="1363" xr:uid="{00000000-0005-0000-0000-00004F0B0000}"/>
    <cellStyle name="Normal 24 83 18" xfId="4766" xr:uid="{00000000-0005-0000-0000-0000500B0000}"/>
    <cellStyle name="Normal 24 83 19" xfId="4701" xr:uid="{00000000-0005-0000-0000-0000510B0000}"/>
    <cellStyle name="Normal 24 83 2" xfId="1364" xr:uid="{00000000-0005-0000-0000-0000520B0000}"/>
    <cellStyle name="Normal 24 83 20" xfId="4769" xr:uid="{00000000-0005-0000-0000-0000530B0000}"/>
    <cellStyle name="Normal 24 83 21" xfId="4698" xr:uid="{00000000-0005-0000-0000-0000540B0000}"/>
    <cellStyle name="Normal 24 83 3" xfId="1365" xr:uid="{00000000-0005-0000-0000-0000550B0000}"/>
    <cellStyle name="Normal 24 83 4" xfId="1366" xr:uid="{00000000-0005-0000-0000-0000560B0000}"/>
    <cellStyle name="Normal 24 83 5" xfId="1367" xr:uid="{00000000-0005-0000-0000-0000570B0000}"/>
    <cellStyle name="Normal 24 83 6" xfId="1368" xr:uid="{00000000-0005-0000-0000-0000580B0000}"/>
    <cellStyle name="Normal 24 83 7" xfId="1369" xr:uid="{00000000-0005-0000-0000-0000590B0000}"/>
    <cellStyle name="Normal 24 83 8" xfId="1370" xr:uid="{00000000-0005-0000-0000-00005A0B0000}"/>
    <cellStyle name="Normal 24 83 9" xfId="1371" xr:uid="{00000000-0005-0000-0000-00005B0B0000}"/>
    <cellStyle name="Normal 24 84" xfId="1372" xr:uid="{00000000-0005-0000-0000-00005C0B0000}"/>
    <cellStyle name="Normal 24 85" xfId="1373" xr:uid="{00000000-0005-0000-0000-00005D0B0000}"/>
    <cellStyle name="Normal 24 86" xfId="1374" xr:uid="{00000000-0005-0000-0000-00005E0B0000}"/>
    <cellStyle name="Normal 24 87" xfId="1375" xr:uid="{00000000-0005-0000-0000-00005F0B0000}"/>
    <cellStyle name="Normal 24 88" xfId="1376" xr:uid="{00000000-0005-0000-0000-0000600B0000}"/>
    <cellStyle name="Normal 24 89" xfId="1377" xr:uid="{00000000-0005-0000-0000-0000610B0000}"/>
    <cellStyle name="Normal 24 9" xfId="1378" xr:uid="{00000000-0005-0000-0000-0000620B0000}"/>
    <cellStyle name="Normal 24 90" xfId="1379" xr:uid="{00000000-0005-0000-0000-0000630B0000}"/>
    <cellStyle name="Normal 24 91" xfId="1380" xr:uid="{00000000-0005-0000-0000-0000640B0000}"/>
    <cellStyle name="Normal 24 92" xfId="1381" xr:uid="{00000000-0005-0000-0000-0000650B0000}"/>
    <cellStyle name="Normal 24 93" xfId="1382" xr:uid="{00000000-0005-0000-0000-0000660B0000}"/>
    <cellStyle name="Normal 24 94" xfId="1383" xr:uid="{00000000-0005-0000-0000-0000670B0000}"/>
    <cellStyle name="Normal 24 95" xfId="1384" xr:uid="{00000000-0005-0000-0000-0000680B0000}"/>
    <cellStyle name="Normal 24 96" xfId="1385" xr:uid="{00000000-0005-0000-0000-0000690B0000}"/>
    <cellStyle name="Normal 24 97" xfId="1386" xr:uid="{00000000-0005-0000-0000-00006A0B0000}"/>
    <cellStyle name="Normal 24 98" xfId="1387" xr:uid="{00000000-0005-0000-0000-00006B0B0000}"/>
    <cellStyle name="Normal 24 99" xfId="1388" xr:uid="{00000000-0005-0000-0000-00006C0B0000}"/>
    <cellStyle name="Normal 25" xfId="1389" xr:uid="{00000000-0005-0000-0000-00006D0B0000}"/>
    <cellStyle name="Normal 25 10" xfId="1390" xr:uid="{00000000-0005-0000-0000-00006E0B0000}"/>
    <cellStyle name="Normal 25 11" xfId="1391" xr:uid="{00000000-0005-0000-0000-00006F0B0000}"/>
    <cellStyle name="Normal 25 12" xfId="1392" xr:uid="{00000000-0005-0000-0000-0000700B0000}"/>
    <cellStyle name="Normal 25 13" xfId="1393" xr:uid="{00000000-0005-0000-0000-0000710B0000}"/>
    <cellStyle name="Normal 25 14" xfId="1394" xr:uid="{00000000-0005-0000-0000-0000720B0000}"/>
    <cellStyle name="Normal 25 15" xfId="1395" xr:uid="{00000000-0005-0000-0000-0000730B0000}"/>
    <cellStyle name="Normal 25 16" xfId="1396" xr:uid="{00000000-0005-0000-0000-0000740B0000}"/>
    <cellStyle name="Normal 25 17" xfId="1397" xr:uid="{00000000-0005-0000-0000-0000750B0000}"/>
    <cellStyle name="Normal 25 18" xfId="1398" xr:uid="{00000000-0005-0000-0000-0000760B0000}"/>
    <cellStyle name="Normal 25 19" xfId="1399" xr:uid="{00000000-0005-0000-0000-0000770B0000}"/>
    <cellStyle name="Normal 25 2" xfId="1400" xr:uid="{00000000-0005-0000-0000-0000780B0000}"/>
    <cellStyle name="Normal 25 20" xfId="1401" xr:uid="{00000000-0005-0000-0000-0000790B0000}"/>
    <cellStyle name="Normal 25 21" xfId="1402" xr:uid="{00000000-0005-0000-0000-00007A0B0000}"/>
    <cellStyle name="Normal 25 22" xfId="1403" xr:uid="{00000000-0005-0000-0000-00007B0B0000}"/>
    <cellStyle name="Normal 25 23" xfId="1404" xr:uid="{00000000-0005-0000-0000-00007C0B0000}"/>
    <cellStyle name="Normal 25 24" xfId="1405" xr:uid="{00000000-0005-0000-0000-00007D0B0000}"/>
    <cellStyle name="Normal 25 25" xfId="1406" xr:uid="{00000000-0005-0000-0000-00007E0B0000}"/>
    <cellStyle name="Normal 25 26" xfId="1407" xr:uid="{00000000-0005-0000-0000-00007F0B0000}"/>
    <cellStyle name="Normal 25 27" xfId="1408" xr:uid="{00000000-0005-0000-0000-0000800B0000}"/>
    <cellStyle name="Normal 25 28" xfId="1409" xr:uid="{00000000-0005-0000-0000-0000810B0000}"/>
    <cellStyle name="Normal 25 29" xfId="1410" xr:uid="{00000000-0005-0000-0000-0000820B0000}"/>
    <cellStyle name="Normal 25 3" xfId="1411" xr:uid="{00000000-0005-0000-0000-0000830B0000}"/>
    <cellStyle name="Normal 25 30" xfId="1412" xr:uid="{00000000-0005-0000-0000-0000840B0000}"/>
    <cellStyle name="Normal 25 31" xfId="1413" xr:uid="{00000000-0005-0000-0000-0000850B0000}"/>
    <cellStyle name="Normal 25 32" xfId="1414" xr:uid="{00000000-0005-0000-0000-0000860B0000}"/>
    <cellStyle name="Normal 25 33" xfId="1415" xr:uid="{00000000-0005-0000-0000-0000870B0000}"/>
    <cellStyle name="Normal 25 34" xfId="1416" xr:uid="{00000000-0005-0000-0000-0000880B0000}"/>
    <cellStyle name="Normal 25 35" xfId="1417" xr:uid="{00000000-0005-0000-0000-0000890B0000}"/>
    <cellStyle name="Normal 25 36" xfId="1418" xr:uid="{00000000-0005-0000-0000-00008A0B0000}"/>
    <cellStyle name="Normal 25 37" xfId="1419" xr:uid="{00000000-0005-0000-0000-00008B0B0000}"/>
    <cellStyle name="Normal 25 38" xfId="1420" xr:uid="{00000000-0005-0000-0000-00008C0B0000}"/>
    <cellStyle name="Normal 25 39" xfId="1421" xr:uid="{00000000-0005-0000-0000-00008D0B0000}"/>
    <cellStyle name="Normal 25 4" xfId="1422" xr:uid="{00000000-0005-0000-0000-00008E0B0000}"/>
    <cellStyle name="Normal 25 40" xfId="1423" xr:uid="{00000000-0005-0000-0000-00008F0B0000}"/>
    <cellStyle name="Normal 25 41" xfId="1424" xr:uid="{00000000-0005-0000-0000-0000900B0000}"/>
    <cellStyle name="Normal 25 42" xfId="1425" xr:uid="{00000000-0005-0000-0000-0000910B0000}"/>
    <cellStyle name="Normal 25 43" xfId="1426" xr:uid="{00000000-0005-0000-0000-0000920B0000}"/>
    <cellStyle name="Normal 25 44" xfId="1427" xr:uid="{00000000-0005-0000-0000-0000930B0000}"/>
    <cellStyle name="Normal 25 45" xfId="1428" xr:uid="{00000000-0005-0000-0000-0000940B0000}"/>
    <cellStyle name="Normal 25 46" xfId="1429" xr:uid="{00000000-0005-0000-0000-0000950B0000}"/>
    <cellStyle name="Normal 25 47" xfId="1430" xr:uid="{00000000-0005-0000-0000-0000960B0000}"/>
    <cellStyle name="Normal 25 48" xfId="1431" xr:uid="{00000000-0005-0000-0000-0000970B0000}"/>
    <cellStyle name="Normal 25 49" xfId="1432" xr:uid="{00000000-0005-0000-0000-0000980B0000}"/>
    <cellStyle name="Normal 25 5" xfId="1433" xr:uid="{00000000-0005-0000-0000-0000990B0000}"/>
    <cellStyle name="Normal 25 50" xfId="1434" xr:uid="{00000000-0005-0000-0000-00009A0B0000}"/>
    <cellStyle name="Normal 25 51" xfId="1435" xr:uid="{00000000-0005-0000-0000-00009B0B0000}"/>
    <cellStyle name="Normal 25 52" xfId="1436" xr:uid="{00000000-0005-0000-0000-00009C0B0000}"/>
    <cellStyle name="Normal 25 53" xfId="1437" xr:uid="{00000000-0005-0000-0000-00009D0B0000}"/>
    <cellStyle name="Normal 25 54" xfId="1438" xr:uid="{00000000-0005-0000-0000-00009E0B0000}"/>
    <cellStyle name="Normal 25 55" xfId="1439" xr:uid="{00000000-0005-0000-0000-00009F0B0000}"/>
    <cellStyle name="Normal 25 56" xfId="1440" xr:uid="{00000000-0005-0000-0000-0000A00B0000}"/>
    <cellStyle name="Normal 25 57" xfId="1441" xr:uid="{00000000-0005-0000-0000-0000A10B0000}"/>
    <cellStyle name="Normal 25 58" xfId="1442" xr:uid="{00000000-0005-0000-0000-0000A20B0000}"/>
    <cellStyle name="Normal 25 59" xfId="1443" xr:uid="{00000000-0005-0000-0000-0000A30B0000}"/>
    <cellStyle name="Normal 25 6" xfId="1444" xr:uid="{00000000-0005-0000-0000-0000A40B0000}"/>
    <cellStyle name="Normal 25 60" xfId="1445" xr:uid="{00000000-0005-0000-0000-0000A50B0000}"/>
    <cellStyle name="Normal 25 61" xfId="1446" xr:uid="{00000000-0005-0000-0000-0000A60B0000}"/>
    <cellStyle name="Normal 25 62" xfId="1447" xr:uid="{00000000-0005-0000-0000-0000A70B0000}"/>
    <cellStyle name="Normal 25 63" xfId="1448" xr:uid="{00000000-0005-0000-0000-0000A80B0000}"/>
    <cellStyle name="Normal 25 64" xfId="1449" xr:uid="{00000000-0005-0000-0000-0000A90B0000}"/>
    <cellStyle name="Normal 25 65" xfId="1450" xr:uid="{00000000-0005-0000-0000-0000AA0B0000}"/>
    <cellStyle name="Normal 25 66" xfId="1451" xr:uid="{00000000-0005-0000-0000-0000AB0B0000}"/>
    <cellStyle name="Normal 25 67" xfId="1452" xr:uid="{00000000-0005-0000-0000-0000AC0B0000}"/>
    <cellStyle name="Normal 25 68" xfId="1453" xr:uid="{00000000-0005-0000-0000-0000AD0B0000}"/>
    <cellStyle name="Normal 25 69" xfId="1454" xr:uid="{00000000-0005-0000-0000-0000AE0B0000}"/>
    <cellStyle name="Normal 25 7" xfId="1455" xr:uid="{00000000-0005-0000-0000-0000AF0B0000}"/>
    <cellStyle name="Normal 25 70" xfId="1456" xr:uid="{00000000-0005-0000-0000-0000B00B0000}"/>
    <cellStyle name="Normal 25 71" xfId="1457" xr:uid="{00000000-0005-0000-0000-0000B10B0000}"/>
    <cellStyle name="Normal 25 72" xfId="1458" xr:uid="{00000000-0005-0000-0000-0000B20B0000}"/>
    <cellStyle name="Normal 25 73" xfId="1459" xr:uid="{00000000-0005-0000-0000-0000B30B0000}"/>
    <cellStyle name="Normal 25 8" xfId="1460" xr:uid="{00000000-0005-0000-0000-0000B40B0000}"/>
    <cellStyle name="Normal 25 9" xfId="1461" xr:uid="{00000000-0005-0000-0000-0000B50B0000}"/>
    <cellStyle name="Normal 26" xfId="4765" xr:uid="{00000000-0005-0000-0000-0000B60B0000}"/>
    <cellStyle name="Normal 26 10" xfId="1462" xr:uid="{00000000-0005-0000-0000-0000B70B0000}"/>
    <cellStyle name="Normal 26 100" xfId="1463" xr:uid="{00000000-0005-0000-0000-0000B80B0000}"/>
    <cellStyle name="Normal 26 101" xfId="1464" xr:uid="{00000000-0005-0000-0000-0000B90B0000}"/>
    <cellStyle name="Normal 26 102" xfId="1465" xr:uid="{00000000-0005-0000-0000-0000BA0B0000}"/>
    <cellStyle name="Normal 26 103" xfId="1466" xr:uid="{00000000-0005-0000-0000-0000BB0B0000}"/>
    <cellStyle name="Normal 26 104" xfId="1467" xr:uid="{00000000-0005-0000-0000-0000BC0B0000}"/>
    <cellStyle name="Normal 26 105" xfId="1468" xr:uid="{00000000-0005-0000-0000-0000BD0B0000}"/>
    <cellStyle name="Normal 26 106" xfId="1469" xr:uid="{00000000-0005-0000-0000-0000BE0B0000}"/>
    <cellStyle name="Normal 26 107" xfId="1470" xr:uid="{00000000-0005-0000-0000-0000BF0B0000}"/>
    <cellStyle name="Normal 26 108" xfId="1471" xr:uid="{00000000-0005-0000-0000-0000C00B0000}"/>
    <cellStyle name="Normal 26 109" xfId="1472" xr:uid="{00000000-0005-0000-0000-0000C10B0000}"/>
    <cellStyle name="Normal 26 11" xfId="1473" xr:uid="{00000000-0005-0000-0000-0000C20B0000}"/>
    <cellStyle name="Normal 26 110" xfId="1474" xr:uid="{00000000-0005-0000-0000-0000C30B0000}"/>
    <cellStyle name="Normal 26 111" xfId="1475" xr:uid="{00000000-0005-0000-0000-0000C40B0000}"/>
    <cellStyle name="Normal 26 112" xfId="1476" xr:uid="{00000000-0005-0000-0000-0000C50B0000}"/>
    <cellStyle name="Normal 26 113" xfId="1477" xr:uid="{00000000-0005-0000-0000-0000C60B0000}"/>
    <cellStyle name="Normal 26 114" xfId="1478" xr:uid="{00000000-0005-0000-0000-0000C70B0000}"/>
    <cellStyle name="Normal 26 115" xfId="1479" xr:uid="{00000000-0005-0000-0000-0000C80B0000}"/>
    <cellStyle name="Normal 26 116" xfId="1480" xr:uid="{00000000-0005-0000-0000-0000C90B0000}"/>
    <cellStyle name="Normal 26 117" xfId="1481" xr:uid="{00000000-0005-0000-0000-0000CA0B0000}"/>
    <cellStyle name="Normal 26 118" xfId="1482" xr:uid="{00000000-0005-0000-0000-0000CB0B0000}"/>
    <cellStyle name="Normal 26 119" xfId="1483" xr:uid="{00000000-0005-0000-0000-0000CC0B0000}"/>
    <cellStyle name="Normal 26 12" xfId="1484" xr:uid="{00000000-0005-0000-0000-0000CD0B0000}"/>
    <cellStyle name="Normal 26 120" xfId="1485" xr:uid="{00000000-0005-0000-0000-0000CE0B0000}"/>
    <cellStyle name="Normal 26 121" xfId="1486" xr:uid="{00000000-0005-0000-0000-0000CF0B0000}"/>
    <cellStyle name="Normal 26 122" xfId="1487" xr:uid="{00000000-0005-0000-0000-0000D00B0000}"/>
    <cellStyle name="Normal 26 123" xfId="1488" xr:uid="{00000000-0005-0000-0000-0000D10B0000}"/>
    <cellStyle name="Normal 26 124" xfId="1489" xr:uid="{00000000-0005-0000-0000-0000D20B0000}"/>
    <cellStyle name="Normal 26 125" xfId="1490" xr:uid="{00000000-0005-0000-0000-0000D30B0000}"/>
    <cellStyle name="Normal 26 126" xfId="1491" xr:uid="{00000000-0005-0000-0000-0000D40B0000}"/>
    <cellStyle name="Normal 26 127" xfId="1492" xr:uid="{00000000-0005-0000-0000-0000D50B0000}"/>
    <cellStyle name="Normal 26 128" xfId="1493" xr:uid="{00000000-0005-0000-0000-0000D60B0000}"/>
    <cellStyle name="Normal 26 129" xfId="1494" xr:uid="{00000000-0005-0000-0000-0000D70B0000}"/>
    <cellStyle name="Normal 26 13" xfId="1495" xr:uid="{00000000-0005-0000-0000-0000D80B0000}"/>
    <cellStyle name="Normal 26 130" xfId="1496" xr:uid="{00000000-0005-0000-0000-0000D90B0000}"/>
    <cellStyle name="Normal 26 131" xfId="1497" xr:uid="{00000000-0005-0000-0000-0000DA0B0000}"/>
    <cellStyle name="Normal 26 132" xfId="1498" xr:uid="{00000000-0005-0000-0000-0000DB0B0000}"/>
    <cellStyle name="Normal 26 133" xfId="1499" xr:uid="{00000000-0005-0000-0000-0000DC0B0000}"/>
    <cellStyle name="Normal 26 134" xfId="1500" xr:uid="{00000000-0005-0000-0000-0000DD0B0000}"/>
    <cellStyle name="Normal 26 135" xfId="1501" xr:uid="{00000000-0005-0000-0000-0000DE0B0000}"/>
    <cellStyle name="Normal 26 136" xfId="1502" xr:uid="{00000000-0005-0000-0000-0000DF0B0000}"/>
    <cellStyle name="Normal 26 137" xfId="1503" xr:uid="{00000000-0005-0000-0000-0000E00B0000}"/>
    <cellStyle name="Normal 26 138" xfId="1504" xr:uid="{00000000-0005-0000-0000-0000E10B0000}"/>
    <cellStyle name="Normal 26 139" xfId="1505" xr:uid="{00000000-0005-0000-0000-0000E20B0000}"/>
    <cellStyle name="Normal 26 14" xfId="1506" xr:uid="{00000000-0005-0000-0000-0000E30B0000}"/>
    <cellStyle name="Normal 26 140" xfId="1507" xr:uid="{00000000-0005-0000-0000-0000E40B0000}"/>
    <cellStyle name="Normal 26 141" xfId="1508" xr:uid="{00000000-0005-0000-0000-0000E50B0000}"/>
    <cellStyle name="Normal 26 142" xfId="1509" xr:uid="{00000000-0005-0000-0000-0000E60B0000}"/>
    <cellStyle name="Normal 26 143" xfId="1510" xr:uid="{00000000-0005-0000-0000-0000E70B0000}"/>
    <cellStyle name="Normal 26 144" xfId="1511" xr:uid="{00000000-0005-0000-0000-0000E80B0000}"/>
    <cellStyle name="Normal 26 145" xfId="1512" xr:uid="{00000000-0005-0000-0000-0000E90B0000}"/>
    <cellStyle name="Normal 26 146" xfId="1513" xr:uid="{00000000-0005-0000-0000-0000EA0B0000}"/>
    <cellStyle name="Normal 26 147" xfId="1514" xr:uid="{00000000-0005-0000-0000-0000EB0B0000}"/>
    <cellStyle name="Normal 26 148" xfId="1515" xr:uid="{00000000-0005-0000-0000-0000EC0B0000}"/>
    <cellStyle name="Normal 26 15" xfId="1516" xr:uid="{00000000-0005-0000-0000-0000ED0B0000}"/>
    <cellStyle name="Normal 26 16" xfId="1517" xr:uid="{00000000-0005-0000-0000-0000EE0B0000}"/>
    <cellStyle name="Normal 26 17" xfId="1518" xr:uid="{00000000-0005-0000-0000-0000EF0B0000}"/>
    <cellStyle name="Normal 26 18" xfId="1519" xr:uid="{00000000-0005-0000-0000-0000F00B0000}"/>
    <cellStyle name="Normal 26 19" xfId="1520" xr:uid="{00000000-0005-0000-0000-0000F10B0000}"/>
    <cellStyle name="Normal 26 2" xfId="1521" xr:uid="{00000000-0005-0000-0000-0000F20B0000}"/>
    <cellStyle name="Normal 26 20" xfId="1522" xr:uid="{00000000-0005-0000-0000-0000F30B0000}"/>
    <cellStyle name="Normal 26 21" xfId="1523" xr:uid="{00000000-0005-0000-0000-0000F40B0000}"/>
    <cellStyle name="Normal 26 22" xfId="1524" xr:uid="{00000000-0005-0000-0000-0000F50B0000}"/>
    <cellStyle name="Normal 26 23" xfId="1525" xr:uid="{00000000-0005-0000-0000-0000F60B0000}"/>
    <cellStyle name="Normal 26 24" xfId="1526" xr:uid="{00000000-0005-0000-0000-0000F70B0000}"/>
    <cellStyle name="Normal 26 25" xfId="1527" xr:uid="{00000000-0005-0000-0000-0000F80B0000}"/>
    <cellStyle name="Normal 26 26" xfId="1528" xr:uid="{00000000-0005-0000-0000-0000F90B0000}"/>
    <cellStyle name="Normal 26 27" xfId="1529" xr:uid="{00000000-0005-0000-0000-0000FA0B0000}"/>
    <cellStyle name="Normal 26 28" xfId="1530" xr:uid="{00000000-0005-0000-0000-0000FB0B0000}"/>
    <cellStyle name="Normal 26 29" xfId="1531" xr:uid="{00000000-0005-0000-0000-0000FC0B0000}"/>
    <cellStyle name="Normal 26 3" xfId="1532" xr:uid="{00000000-0005-0000-0000-0000FD0B0000}"/>
    <cellStyle name="Normal 26 30" xfId="1533" xr:uid="{00000000-0005-0000-0000-0000FE0B0000}"/>
    <cellStyle name="Normal 26 31" xfId="1534" xr:uid="{00000000-0005-0000-0000-0000FF0B0000}"/>
    <cellStyle name="Normal 26 32" xfId="1535" xr:uid="{00000000-0005-0000-0000-0000000C0000}"/>
    <cellStyle name="Normal 26 33" xfId="1536" xr:uid="{00000000-0005-0000-0000-0000010C0000}"/>
    <cellStyle name="Normal 26 34" xfId="1537" xr:uid="{00000000-0005-0000-0000-0000020C0000}"/>
    <cellStyle name="Normal 26 35" xfId="1538" xr:uid="{00000000-0005-0000-0000-0000030C0000}"/>
    <cellStyle name="Normal 26 36" xfId="1539" xr:uid="{00000000-0005-0000-0000-0000040C0000}"/>
    <cellStyle name="Normal 26 37" xfId="1540" xr:uid="{00000000-0005-0000-0000-0000050C0000}"/>
    <cellStyle name="Normal 26 38" xfId="1541" xr:uid="{00000000-0005-0000-0000-0000060C0000}"/>
    <cellStyle name="Normal 26 39" xfId="1542" xr:uid="{00000000-0005-0000-0000-0000070C0000}"/>
    <cellStyle name="Normal 26 4" xfId="1543" xr:uid="{00000000-0005-0000-0000-0000080C0000}"/>
    <cellStyle name="Normal 26 40" xfId="1544" xr:uid="{00000000-0005-0000-0000-0000090C0000}"/>
    <cellStyle name="Normal 26 41" xfId="1545" xr:uid="{00000000-0005-0000-0000-00000A0C0000}"/>
    <cellStyle name="Normal 26 42" xfId="1546" xr:uid="{00000000-0005-0000-0000-00000B0C0000}"/>
    <cellStyle name="Normal 26 43" xfId="1547" xr:uid="{00000000-0005-0000-0000-00000C0C0000}"/>
    <cellStyle name="Normal 26 44" xfId="1548" xr:uid="{00000000-0005-0000-0000-00000D0C0000}"/>
    <cellStyle name="Normal 26 45" xfId="1549" xr:uid="{00000000-0005-0000-0000-00000E0C0000}"/>
    <cellStyle name="Normal 26 46" xfId="1550" xr:uid="{00000000-0005-0000-0000-00000F0C0000}"/>
    <cellStyle name="Normal 26 47" xfId="1551" xr:uid="{00000000-0005-0000-0000-0000100C0000}"/>
    <cellStyle name="Normal 26 48" xfId="1552" xr:uid="{00000000-0005-0000-0000-0000110C0000}"/>
    <cellStyle name="Normal 26 49" xfId="1553" xr:uid="{00000000-0005-0000-0000-0000120C0000}"/>
    <cellStyle name="Normal 26 5" xfId="1554" xr:uid="{00000000-0005-0000-0000-0000130C0000}"/>
    <cellStyle name="Normal 26 50" xfId="1555" xr:uid="{00000000-0005-0000-0000-0000140C0000}"/>
    <cellStyle name="Normal 26 51" xfId="1556" xr:uid="{00000000-0005-0000-0000-0000150C0000}"/>
    <cellStyle name="Normal 26 52" xfId="1557" xr:uid="{00000000-0005-0000-0000-0000160C0000}"/>
    <cellStyle name="Normal 26 53" xfId="1558" xr:uid="{00000000-0005-0000-0000-0000170C0000}"/>
    <cellStyle name="Normal 26 54" xfId="1559" xr:uid="{00000000-0005-0000-0000-0000180C0000}"/>
    <cellStyle name="Normal 26 55" xfId="1560" xr:uid="{00000000-0005-0000-0000-0000190C0000}"/>
    <cellStyle name="Normal 26 56" xfId="1561" xr:uid="{00000000-0005-0000-0000-00001A0C0000}"/>
    <cellStyle name="Normal 26 57" xfId="1562" xr:uid="{00000000-0005-0000-0000-00001B0C0000}"/>
    <cellStyle name="Normal 26 58" xfId="1563" xr:uid="{00000000-0005-0000-0000-00001C0C0000}"/>
    <cellStyle name="Normal 26 59" xfId="1564" xr:uid="{00000000-0005-0000-0000-00001D0C0000}"/>
    <cellStyle name="Normal 26 6" xfId="1565" xr:uid="{00000000-0005-0000-0000-00001E0C0000}"/>
    <cellStyle name="Normal 26 60" xfId="1566" xr:uid="{00000000-0005-0000-0000-00001F0C0000}"/>
    <cellStyle name="Normal 26 61" xfId="1567" xr:uid="{00000000-0005-0000-0000-0000200C0000}"/>
    <cellStyle name="Normal 26 62" xfId="1568" xr:uid="{00000000-0005-0000-0000-0000210C0000}"/>
    <cellStyle name="Normal 26 63" xfId="1569" xr:uid="{00000000-0005-0000-0000-0000220C0000}"/>
    <cellStyle name="Normal 26 64" xfId="1570" xr:uid="{00000000-0005-0000-0000-0000230C0000}"/>
    <cellStyle name="Normal 26 65" xfId="1571" xr:uid="{00000000-0005-0000-0000-0000240C0000}"/>
    <cellStyle name="Normal 26 66" xfId="1572" xr:uid="{00000000-0005-0000-0000-0000250C0000}"/>
    <cellStyle name="Normal 26 67" xfId="1573" xr:uid="{00000000-0005-0000-0000-0000260C0000}"/>
    <cellStyle name="Normal 26 68" xfId="1574" xr:uid="{00000000-0005-0000-0000-0000270C0000}"/>
    <cellStyle name="Normal 26 69" xfId="1575" xr:uid="{00000000-0005-0000-0000-0000280C0000}"/>
    <cellStyle name="Normal 26 7" xfId="1576" xr:uid="{00000000-0005-0000-0000-0000290C0000}"/>
    <cellStyle name="Normal 26 70" xfId="1577" xr:uid="{00000000-0005-0000-0000-00002A0C0000}"/>
    <cellStyle name="Normal 26 71" xfId="1578" xr:uid="{00000000-0005-0000-0000-00002B0C0000}"/>
    <cellStyle name="Normal 26 72" xfId="1579" xr:uid="{00000000-0005-0000-0000-00002C0C0000}"/>
    <cellStyle name="Normal 26 73" xfId="1580" xr:uid="{00000000-0005-0000-0000-00002D0C0000}"/>
    <cellStyle name="Normal 26 74" xfId="1581" xr:uid="{00000000-0005-0000-0000-00002E0C0000}"/>
    <cellStyle name="Normal 26 75" xfId="1582" xr:uid="{00000000-0005-0000-0000-00002F0C0000}"/>
    <cellStyle name="Normal 26 76" xfId="1583" xr:uid="{00000000-0005-0000-0000-0000300C0000}"/>
    <cellStyle name="Normal 26 77" xfId="1584" xr:uid="{00000000-0005-0000-0000-0000310C0000}"/>
    <cellStyle name="Normal 26 78" xfId="1585" xr:uid="{00000000-0005-0000-0000-0000320C0000}"/>
    <cellStyle name="Normal 26 79" xfId="1586" xr:uid="{00000000-0005-0000-0000-0000330C0000}"/>
    <cellStyle name="Normal 26 8" xfId="1587" xr:uid="{00000000-0005-0000-0000-0000340C0000}"/>
    <cellStyle name="Normal 26 80" xfId="1588" xr:uid="{00000000-0005-0000-0000-0000350C0000}"/>
    <cellStyle name="Normal 26 81" xfId="1589" xr:uid="{00000000-0005-0000-0000-0000360C0000}"/>
    <cellStyle name="Normal 26 82" xfId="1590" xr:uid="{00000000-0005-0000-0000-0000370C0000}"/>
    <cellStyle name="Normal 26 83" xfId="1591" xr:uid="{00000000-0005-0000-0000-0000380C0000}"/>
    <cellStyle name="Normal 26 84" xfId="1592" xr:uid="{00000000-0005-0000-0000-0000390C0000}"/>
    <cellStyle name="Normal 26 85" xfId="1593" xr:uid="{00000000-0005-0000-0000-00003A0C0000}"/>
    <cellStyle name="Normal 26 86" xfId="1594" xr:uid="{00000000-0005-0000-0000-00003B0C0000}"/>
    <cellStyle name="Normal 26 87" xfId="1595" xr:uid="{00000000-0005-0000-0000-00003C0C0000}"/>
    <cellStyle name="Normal 26 88" xfId="1596" xr:uid="{00000000-0005-0000-0000-00003D0C0000}"/>
    <cellStyle name="Normal 26 89" xfId="1597" xr:uid="{00000000-0005-0000-0000-00003E0C0000}"/>
    <cellStyle name="Normal 26 9" xfId="1598" xr:uid="{00000000-0005-0000-0000-00003F0C0000}"/>
    <cellStyle name="Normal 26 90" xfId="1599" xr:uid="{00000000-0005-0000-0000-0000400C0000}"/>
    <cellStyle name="Normal 26 91" xfId="1600" xr:uid="{00000000-0005-0000-0000-0000410C0000}"/>
    <cellStyle name="Normal 26 92" xfId="1601" xr:uid="{00000000-0005-0000-0000-0000420C0000}"/>
    <cellStyle name="Normal 26 93" xfId="1602" xr:uid="{00000000-0005-0000-0000-0000430C0000}"/>
    <cellStyle name="Normal 26 94" xfId="1603" xr:uid="{00000000-0005-0000-0000-0000440C0000}"/>
    <cellStyle name="Normal 26 95" xfId="1604" xr:uid="{00000000-0005-0000-0000-0000450C0000}"/>
    <cellStyle name="Normal 26 96" xfId="1605" xr:uid="{00000000-0005-0000-0000-0000460C0000}"/>
    <cellStyle name="Normal 26 97" xfId="1606" xr:uid="{00000000-0005-0000-0000-0000470C0000}"/>
    <cellStyle name="Normal 26 98" xfId="1607" xr:uid="{00000000-0005-0000-0000-0000480C0000}"/>
    <cellStyle name="Normal 26 99" xfId="1608" xr:uid="{00000000-0005-0000-0000-0000490C0000}"/>
    <cellStyle name="Normal 27" xfId="1609" xr:uid="{00000000-0005-0000-0000-00004A0C0000}"/>
    <cellStyle name="Normal 27 10" xfId="1610" xr:uid="{00000000-0005-0000-0000-00004B0C0000}"/>
    <cellStyle name="Normal 27 100" xfId="1611" xr:uid="{00000000-0005-0000-0000-00004C0C0000}"/>
    <cellStyle name="Normal 27 101" xfId="1612" xr:uid="{00000000-0005-0000-0000-00004D0C0000}"/>
    <cellStyle name="Normal 27 102" xfId="1613" xr:uid="{00000000-0005-0000-0000-00004E0C0000}"/>
    <cellStyle name="Normal 27 103" xfId="1614" xr:uid="{00000000-0005-0000-0000-00004F0C0000}"/>
    <cellStyle name="Normal 27 104" xfId="1615" xr:uid="{00000000-0005-0000-0000-0000500C0000}"/>
    <cellStyle name="Normal 27 105" xfId="1616" xr:uid="{00000000-0005-0000-0000-0000510C0000}"/>
    <cellStyle name="Normal 27 106" xfId="1617" xr:uid="{00000000-0005-0000-0000-0000520C0000}"/>
    <cellStyle name="Normal 27 107" xfId="1618" xr:uid="{00000000-0005-0000-0000-0000530C0000}"/>
    <cellStyle name="Normal 27 108" xfId="1619" xr:uid="{00000000-0005-0000-0000-0000540C0000}"/>
    <cellStyle name="Normal 27 109" xfId="1620" xr:uid="{00000000-0005-0000-0000-0000550C0000}"/>
    <cellStyle name="Normal 27 11" xfId="1621" xr:uid="{00000000-0005-0000-0000-0000560C0000}"/>
    <cellStyle name="Normal 27 110" xfId="1622" xr:uid="{00000000-0005-0000-0000-0000570C0000}"/>
    <cellStyle name="Normal 27 111" xfId="1623" xr:uid="{00000000-0005-0000-0000-0000580C0000}"/>
    <cellStyle name="Normal 27 112" xfId="1624" xr:uid="{00000000-0005-0000-0000-0000590C0000}"/>
    <cellStyle name="Normal 27 113" xfId="1625" xr:uid="{00000000-0005-0000-0000-00005A0C0000}"/>
    <cellStyle name="Normal 27 114" xfId="1626" xr:uid="{00000000-0005-0000-0000-00005B0C0000}"/>
    <cellStyle name="Normal 27 115" xfId="1627" xr:uid="{00000000-0005-0000-0000-00005C0C0000}"/>
    <cellStyle name="Normal 27 116" xfId="1628" xr:uid="{00000000-0005-0000-0000-00005D0C0000}"/>
    <cellStyle name="Normal 27 117" xfId="1629" xr:uid="{00000000-0005-0000-0000-00005E0C0000}"/>
    <cellStyle name="Normal 27 118" xfId="1630" xr:uid="{00000000-0005-0000-0000-00005F0C0000}"/>
    <cellStyle name="Normal 27 119" xfId="1631" xr:uid="{00000000-0005-0000-0000-0000600C0000}"/>
    <cellStyle name="Normal 27 12" xfId="1632" xr:uid="{00000000-0005-0000-0000-0000610C0000}"/>
    <cellStyle name="Normal 27 120" xfId="1633" xr:uid="{00000000-0005-0000-0000-0000620C0000}"/>
    <cellStyle name="Normal 27 121" xfId="1634" xr:uid="{00000000-0005-0000-0000-0000630C0000}"/>
    <cellStyle name="Normal 27 13" xfId="1635" xr:uid="{00000000-0005-0000-0000-0000640C0000}"/>
    <cellStyle name="Normal 27 14" xfId="1636" xr:uid="{00000000-0005-0000-0000-0000650C0000}"/>
    <cellStyle name="Normal 27 15" xfId="1637" xr:uid="{00000000-0005-0000-0000-0000660C0000}"/>
    <cellStyle name="Normal 27 16" xfId="1638" xr:uid="{00000000-0005-0000-0000-0000670C0000}"/>
    <cellStyle name="Normal 27 17" xfId="1639" xr:uid="{00000000-0005-0000-0000-0000680C0000}"/>
    <cellStyle name="Normal 27 18" xfId="1640" xr:uid="{00000000-0005-0000-0000-0000690C0000}"/>
    <cellStyle name="Normal 27 19" xfId="1641" xr:uid="{00000000-0005-0000-0000-00006A0C0000}"/>
    <cellStyle name="Normal 27 2" xfId="1642" xr:uid="{00000000-0005-0000-0000-00006B0C0000}"/>
    <cellStyle name="Normal 27 20" xfId="1643" xr:uid="{00000000-0005-0000-0000-00006C0C0000}"/>
    <cellStyle name="Normal 27 21" xfId="1644" xr:uid="{00000000-0005-0000-0000-00006D0C0000}"/>
    <cellStyle name="Normal 27 22" xfId="1645" xr:uid="{00000000-0005-0000-0000-00006E0C0000}"/>
    <cellStyle name="Normal 27 23" xfId="1646" xr:uid="{00000000-0005-0000-0000-00006F0C0000}"/>
    <cellStyle name="Normal 27 24" xfId="1647" xr:uid="{00000000-0005-0000-0000-0000700C0000}"/>
    <cellStyle name="Normal 27 25" xfId="1648" xr:uid="{00000000-0005-0000-0000-0000710C0000}"/>
    <cellStyle name="Normal 27 26" xfId="1649" xr:uid="{00000000-0005-0000-0000-0000720C0000}"/>
    <cellStyle name="Normal 27 27" xfId="1650" xr:uid="{00000000-0005-0000-0000-0000730C0000}"/>
    <cellStyle name="Normal 27 28" xfId="1651" xr:uid="{00000000-0005-0000-0000-0000740C0000}"/>
    <cellStyle name="Normal 27 29" xfId="1652" xr:uid="{00000000-0005-0000-0000-0000750C0000}"/>
    <cellStyle name="Normal 27 3" xfId="1653" xr:uid="{00000000-0005-0000-0000-0000760C0000}"/>
    <cellStyle name="Normal 27 30" xfId="1654" xr:uid="{00000000-0005-0000-0000-0000770C0000}"/>
    <cellStyle name="Normal 27 31" xfId="1655" xr:uid="{00000000-0005-0000-0000-0000780C0000}"/>
    <cellStyle name="Normal 27 32" xfId="1656" xr:uid="{00000000-0005-0000-0000-0000790C0000}"/>
    <cellStyle name="Normal 27 33" xfId="1657" xr:uid="{00000000-0005-0000-0000-00007A0C0000}"/>
    <cellStyle name="Normal 27 34" xfId="1658" xr:uid="{00000000-0005-0000-0000-00007B0C0000}"/>
    <cellStyle name="Normal 27 35" xfId="1659" xr:uid="{00000000-0005-0000-0000-00007C0C0000}"/>
    <cellStyle name="Normal 27 36" xfId="1660" xr:uid="{00000000-0005-0000-0000-00007D0C0000}"/>
    <cellStyle name="Normal 27 37" xfId="1661" xr:uid="{00000000-0005-0000-0000-00007E0C0000}"/>
    <cellStyle name="Normal 27 38" xfId="1662" xr:uid="{00000000-0005-0000-0000-00007F0C0000}"/>
    <cellStyle name="Normal 27 39" xfId="1663" xr:uid="{00000000-0005-0000-0000-0000800C0000}"/>
    <cellStyle name="Normal 27 4" xfId="1664" xr:uid="{00000000-0005-0000-0000-0000810C0000}"/>
    <cellStyle name="Normal 27 40" xfId="1665" xr:uid="{00000000-0005-0000-0000-0000820C0000}"/>
    <cellStyle name="Normal 27 41" xfId="1666" xr:uid="{00000000-0005-0000-0000-0000830C0000}"/>
    <cellStyle name="Normal 27 42" xfId="1667" xr:uid="{00000000-0005-0000-0000-0000840C0000}"/>
    <cellStyle name="Normal 27 43" xfId="1668" xr:uid="{00000000-0005-0000-0000-0000850C0000}"/>
    <cellStyle name="Normal 27 44" xfId="1669" xr:uid="{00000000-0005-0000-0000-0000860C0000}"/>
    <cellStyle name="Normal 27 45" xfId="1670" xr:uid="{00000000-0005-0000-0000-0000870C0000}"/>
    <cellStyle name="Normal 27 46" xfId="1671" xr:uid="{00000000-0005-0000-0000-0000880C0000}"/>
    <cellStyle name="Normal 27 47" xfId="1672" xr:uid="{00000000-0005-0000-0000-0000890C0000}"/>
    <cellStyle name="Normal 27 48" xfId="1673" xr:uid="{00000000-0005-0000-0000-00008A0C0000}"/>
    <cellStyle name="Normal 27 49" xfId="1674" xr:uid="{00000000-0005-0000-0000-00008B0C0000}"/>
    <cellStyle name="Normal 27 5" xfId="1675" xr:uid="{00000000-0005-0000-0000-00008C0C0000}"/>
    <cellStyle name="Normal 27 50" xfId="1676" xr:uid="{00000000-0005-0000-0000-00008D0C0000}"/>
    <cellStyle name="Normal 27 51" xfId="1677" xr:uid="{00000000-0005-0000-0000-00008E0C0000}"/>
    <cellStyle name="Normal 27 52" xfId="1678" xr:uid="{00000000-0005-0000-0000-00008F0C0000}"/>
    <cellStyle name="Normal 27 53" xfId="1679" xr:uid="{00000000-0005-0000-0000-0000900C0000}"/>
    <cellStyle name="Normal 27 54" xfId="1680" xr:uid="{00000000-0005-0000-0000-0000910C0000}"/>
    <cellStyle name="Normal 27 55" xfId="1681" xr:uid="{00000000-0005-0000-0000-0000920C0000}"/>
    <cellStyle name="Normal 27 56" xfId="1682" xr:uid="{00000000-0005-0000-0000-0000930C0000}"/>
    <cellStyle name="Normal 27 57" xfId="1683" xr:uid="{00000000-0005-0000-0000-0000940C0000}"/>
    <cellStyle name="Normal 27 58" xfId="1684" xr:uid="{00000000-0005-0000-0000-0000950C0000}"/>
    <cellStyle name="Normal 27 59" xfId="1685" xr:uid="{00000000-0005-0000-0000-0000960C0000}"/>
    <cellStyle name="Normal 27 6" xfId="1686" xr:uid="{00000000-0005-0000-0000-0000970C0000}"/>
    <cellStyle name="Normal 27 60" xfId="1687" xr:uid="{00000000-0005-0000-0000-0000980C0000}"/>
    <cellStyle name="Normal 27 61" xfId="1688" xr:uid="{00000000-0005-0000-0000-0000990C0000}"/>
    <cellStyle name="Normal 27 62" xfId="1689" xr:uid="{00000000-0005-0000-0000-00009A0C0000}"/>
    <cellStyle name="Normal 27 63" xfId="1690" xr:uid="{00000000-0005-0000-0000-00009B0C0000}"/>
    <cellStyle name="Normal 27 64" xfId="1691" xr:uid="{00000000-0005-0000-0000-00009C0C0000}"/>
    <cellStyle name="Normal 27 65" xfId="1692" xr:uid="{00000000-0005-0000-0000-00009D0C0000}"/>
    <cellStyle name="Normal 27 66" xfId="1693" xr:uid="{00000000-0005-0000-0000-00009E0C0000}"/>
    <cellStyle name="Normal 27 67" xfId="1694" xr:uid="{00000000-0005-0000-0000-00009F0C0000}"/>
    <cellStyle name="Normal 27 68" xfId="1695" xr:uid="{00000000-0005-0000-0000-0000A00C0000}"/>
    <cellStyle name="Normal 27 69" xfId="1696" xr:uid="{00000000-0005-0000-0000-0000A10C0000}"/>
    <cellStyle name="Normal 27 7" xfId="1697" xr:uid="{00000000-0005-0000-0000-0000A20C0000}"/>
    <cellStyle name="Normal 27 70" xfId="1698" xr:uid="{00000000-0005-0000-0000-0000A30C0000}"/>
    <cellStyle name="Normal 27 71" xfId="1699" xr:uid="{00000000-0005-0000-0000-0000A40C0000}"/>
    <cellStyle name="Normal 27 72" xfId="1700" xr:uid="{00000000-0005-0000-0000-0000A50C0000}"/>
    <cellStyle name="Normal 27 73" xfId="1701" xr:uid="{00000000-0005-0000-0000-0000A60C0000}"/>
    <cellStyle name="Normal 27 74" xfId="1702" xr:uid="{00000000-0005-0000-0000-0000A70C0000}"/>
    <cellStyle name="Normal 27 75" xfId="1703" xr:uid="{00000000-0005-0000-0000-0000A80C0000}"/>
    <cellStyle name="Normal 27 76" xfId="1704" xr:uid="{00000000-0005-0000-0000-0000A90C0000}"/>
    <cellStyle name="Normal 27 77" xfId="1705" xr:uid="{00000000-0005-0000-0000-0000AA0C0000}"/>
    <cellStyle name="Normal 27 78" xfId="1706" xr:uid="{00000000-0005-0000-0000-0000AB0C0000}"/>
    <cellStyle name="Normal 27 79" xfId="1707" xr:uid="{00000000-0005-0000-0000-0000AC0C0000}"/>
    <cellStyle name="Normal 27 8" xfId="1708" xr:uid="{00000000-0005-0000-0000-0000AD0C0000}"/>
    <cellStyle name="Normal 27 80" xfId="1709" xr:uid="{00000000-0005-0000-0000-0000AE0C0000}"/>
    <cellStyle name="Normal 27 81" xfId="1710" xr:uid="{00000000-0005-0000-0000-0000AF0C0000}"/>
    <cellStyle name="Normal 27 82" xfId="1711" xr:uid="{00000000-0005-0000-0000-0000B00C0000}"/>
    <cellStyle name="Normal 27 83" xfId="1712" xr:uid="{00000000-0005-0000-0000-0000B10C0000}"/>
    <cellStyle name="Normal 27 84" xfId="1713" xr:uid="{00000000-0005-0000-0000-0000B20C0000}"/>
    <cellStyle name="Normal 27 85" xfId="1714" xr:uid="{00000000-0005-0000-0000-0000B30C0000}"/>
    <cellStyle name="Normal 27 86" xfId="1715" xr:uid="{00000000-0005-0000-0000-0000B40C0000}"/>
    <cellStyle name="Normal 27 87" xfId="1716" xr:uid="{00000000-0005-0000-0000-0000B50C0000}"/>
    <cellStyle name="Normal 27 88" xfId="1717" xr:uid="{00000000-0005-0000-0000-0000B60C0000}"/>
    <cellStyle name="Normal 27 89" xfId="1718" xr:uid="{00000000-0005-0000-0000-0000B70C0000}"/>
    <cellStyle name="Normal 27 9" xfId="1719" xr:uid="{00000000-0005-0000-0000-0000B80C0000}"/>
    <cellStyle name="Normal 27 90" xfId="1720" xr:uid="{00000000-0005-0000-0000-0000B90C0000}"/>
    <cellStyle name="Normal 27 91" xfId="1721" xr:uid="{00000000-0005-0000-0000-0000BA0C0000}"/>
    <cellStyle name="Normal 27 92" xfId="1722" xr:uid="{00000000-0005-0000-0000-0000BB0C0000}"/>
    <cellStyle name="Normal 27 93" xfId="1723" xr:uid="{00000000-0005-0000-0000-0000BC0C0000}"/>
    <cellStyle name="Normal 27 94" xfId="1724" xr:uid="{00000000-0005-0000-0000-0000BD0C0000}"/>
    <cellStyle name="Normal 27 95" xfId="1725" xr:uid="{00000000-0005-0000-0000-0000BE0C0000}"/>
    <cellStyle name="Normal 27 96" xfId="1726" xr:uid="{00000000-0005-0000-0000-0000BF0C0000}"/>
    <cellStyle name="Normal 27 97" xfId="1727" xr:uid="{00000000-0005-0000-0000-0000C00C0000}"/>
    <cellStyle name="Normal 27 98" xfId="1728" xr:uid="{00000000-0005-0000-0000-0000C10C0000}"/>
    <cellStyle name="Normal 27 99" xfId="1729" xr:uid="{00000000-0005-0000-0000-0000C20C0000}"/>
    <cellStyle name="Normal 28" xfId="1730" xr:uid="{00000000-0005-0000-0000-0000C30C0000}"/>
    <cellStyle name="Normal 28 10" xfId="1731" xr:uid="{00000000-0005-0000-0000-0000C40C0000}"/>
    <cellStyle name="Normal 28 100" xfId="1732" xr:uid="{00000000-0005-0000-0000-0000C50C0000}"/>
    <cellStyle name="Normal 28 101" xfId="1733" xr:uid="{00000000-0005-0000-0000-0000C60C0000}"/>
    <cellStyle name="Normal 28 102" xfId="1734" xr:uid="{00000000-0005-0000-0000-0000C70C0000}"/>
    <cellStyle name="Normal 28 103" xfId="1735" xr:uid="{00000000-0005-0000-0000-0000C80C0000}"/>
    <cellStyle name="Normal 28 104" xfId="1736" xr:uid="{00000000-0005-0000-0000-0000C90C0000}"/>
    <cellStyle name="Normal 28 105" xfId="1737" xr:uid="{00000000-0005-0000-0000-0000CA0C0000}"/>
    <cellStyle name="Normal 28 106" xfId="1738" xr:uid="{00000000-0005-0000-0000-0000CB0C0000}"/>
    <cellStyle name="Normal 28 107" xfId="1739" xr:uid="{00000000-0005-0000-0000-0000CC0C0000}"/>
    <cellStyle name="Normal 28 108" xfId="1740" xr:uid="{00000000-0005-0000-0000-0000CD0C0000}"/>
    <cellStyle name="Normal 28 109" xfId="1741" xr:uid="{00000000-0005-0000-0000-0000CE0C0000}"/>
    <cellStyle name="Normal 28 11" xfId="1742" xr:uid="{00000000-0005-0000-0000-0000CF0C0000}"/>
    <cellStyle name="Normal 28 110" xfId="1743" xr:uid="{00000000-0005-0000-0000-0000D00C0000}"/>
    <cellStyle name="Normal 28 111" xfId="1744" xr:uid="{00000000-0005-0000-0000-0000D10C0000}"/>
    <cellStyle name="Normal 28 112" xfId="1745" xr:uid="{00000000-0005-0000-0000-0000D20C0000}"/>
    <cellStyle name="Normal 28 113" xfId="1746" xr:uid="{00000000-0005-0000-0000-0000D30C0000}"/>
    <cellStyle name="Normal 28 114" xfId="1747" xr:uid="{00000000-0005-0000-0000-0000D40C0000}"/>
    <cellStyle name="Normal 28 12" xfId="1748" xr:uid="{00000000-0005-0000-0000-0000D50C0000}"/>
    <cellStyle name="Normal 28 13" xfId="1749" xr:uid="{00000000-0005-0000-0000-0000D60C0000}"/>
    <cellStyle name="Normal 28 139" xfId="1750" xr:uid="{00000000-0005-0000-0000-0000D70C0000}"/>
    <cellStyle name="Normal 28 14" xfId="1751" xr:uid="{00000000-0005-0000-0000-0000D80C0000}"/>
    <cellStyle name="Normal 28 15" xfId="1752" xr:uid="{00000000-0005-0000-0000-0000D90C0000}"/>
    <cellStyle name="Normal 28 16" xfId="1753" xr:uid="{00000000-0005-0000-0000-0000DA0C0000}"/>
    <cellStyle name="Normal 28 17" xfId="1754" xr:uid="{00000000-0005-0000-0000-0000DB0C0000}"/>
    <cellStyle name="Normal 28 18" xfId="1755" xr:uid="{00000000-0005-0000-0000-0000DC0C0000}"/>
    <cellStyle name="Normal 28 19" xfId="1756" xr:uid="{00000000-0005-0000-0000-0000DD0C0000}"/>
    <cellStyle name="Normal 28 2" xfId="1757" xr:uid="{00000000-0005-0000-0000-0000DE0C0000}"/>
    <cellStyle name="Normal 28 20" xfId="1758" xr:uid="{00000000-0005-0000-0000-0000DF0C0000}"/>
    <cellStyle name="Normal 28 21" xfId="1759" xr:uid="{00000000-0005-0000-0000-0000E00C0000}"/>
    <cellStyle name="Normal 28 22" xfId="1760" xr:uid="{00000000-0005-0000-0000-0000E10C0000}"/>
    <cellStyle name="Normal 28 23" xfId="1761" xr:uid="{00000000-0005-0000-0000-0000E20C0000}"/>
    <cellStyle name="Normal 28 24" xfId="1762" xr:uid="{00000000-0005-0000-0000-0000E30C0000}"/>
    <cellStyle name="Normal 28 25" xfId="1763" xr:uid="{00000000-0005-0000-0000-0000E40C0000}"/>
    <cellStyle name="Normal 28 26" xfId="1764" xr:uid="{00000000-0005-0000-0000-0000E50C0000}"/>
    <cellStyle name="Normal 28 27" xfId="1765" xr:uid="{00000000-0005-0000-0000-0000E60C0000}"/>
    <cellStyle name="Normal 28 28" xfId="1766" xr:uid="{00000000-0005-0000-0000-0000E70C0000}"/>
    <cellStyle name="Normal 28 29" xfId="1767" xr:uid="{00000000-0005-0000-0000-0000E80C0000}"/>
    <cellStyle name="Normal 28 3" xfId="1768" xr:uid="{00000000-0005-0000-0000-0000E90C0000}"/>
    <cellStyle name="Normal 28 30" xfId="1769" xr:uid="{00000000-0005-0000-0000-0000EA0C0000}"/>
    <cellStyle name="Normal 28 31" xfId="1770" xr:uid="{00000000-0005-0000-0000-0000EB0C0000}"/>
    <cellStyle name="Normal 28 32" xfId="1771" xr:uid="{00000000-0005-0000-0000-0000EC0C0000}"/>
    <cellStyle name="Normal 28 33" xfId="1772" xr:uid="{00000000-0005-0000-0000-0000ED0C0000}"/>
    <cellStyle name="Normal 28 34" xfId="1773" xr:uid="{00000000-0005-0000-0000-0000EE0C0000}"/>
    <cellStyle name="Normal 28 35" xfId="1774" xr:uid="{00000000-0005-0000-0000-0000EF0C0000}"/>
    <cellStyle name="Normal 28 36" xfId="1775" xr:uid="{00000000-0005-0000-0000-0000F00C0000}"/>
    <cellStyle name="Normal 28 37" xfId="1776" xr:uid="{00000000-0005-0000-0000-0000F10C0000}"/>
    <cellStyle name="Normal 28 38" xfId="1777" xr:uid="{00000000-0005-0000-0000-0000F20C0000}"/>
    <cellStyle name="Normal 28 39" xfId="1778" xr:uid="{00000000-0005-0000-0000-0000F30C0000}"/>
    <cellStyle name="Normal 28 4" xfId="1779" xr:uid="{00000000-0005-0000-0000-0000F40C0000}"/>
    <cellStyle name="Normal 28 40" xfId="1780" xr:uid="{00000000-0005-0000-0000-0000F50C0000}"/>
    <cellStyle name="Normal 28 41" xfId="1781" xr:uid="{00000000-0005-0000-0000-0000F60C0000}"/>
    <cellStyle name="Normal 28 42" xfId="1782" xr:uid="{00000000-0005-0000-0000-0000F70C0000}"/>
    <cellStyle name="Normal 28 43" xfId="1783" xr:uid="{00000000-0005-0000-0000-0000F80C0000}"/>
    <cellStyle name="Normal 28 44" xfId="1784" xr:uid="{00000000-0005-0000-0000-0000F90C0000}"/>
    <cellStyle name="Normal 28 45" xfId="1785" xr:uid="{00000000-0005-0000-0000-0000FA0C0000}"/>
    <cellStyle name="Normal 28 46" xfId="1786" xr:uid="{00000000-0005-0000-0000-0000FB0C0000}"/>
    <cellStyle name="Normal 28 47" xfId="1787" xr:uid="{00000000-0005-0000-0000-0000FC0C0000}"/>
    <cellStyle name="Normal 28 48" xfId="1788" xr:uid="{00000000-0005-0000-0000-0000FD0C0000}"/>
    <cellStyle name="Normal 28 49" xfId="1789" xr:uid="{00000000-0005-0000-0000-0000FE0C0000}"/>
    <cellStyle name="Normal 28 5" xfId="1790" xr:uid="{00000000-0005-0000-0000-0000FF0C0000}"/>
    <cellStyle name="Normal 28 50" xfId="1791" xr:uid="{00000000-0005-0000-0000-0000000D0000}"/>
    <cellStyle name="Normal 28 51" xfId="1792" xr:uid="{00000000-0005-0000-0000-0000010D0000}"/>
    <cellStyle name="Normal 28 52" xfId="1793" xr:uid="{00000000-0005-0000-0000-0000020D0000}"/>
    <cellStyle name="Normal 28 53" xfId="1794" xr:uid="{00000000-0005-0000-0000-0000030D0000}"/>
    <cellStyle name="Normal 28 54" xfId="1795" xr:uid="{00000000-0005-0000-0000-0000040D0000}"/>
    <cellStyle name="Normal 28 55" xfId="1796" xr:uid="{00000000-0005-0000-0000-0000050D0000}"/>
    <cellStyle name="Normal 28 56" xfId="1797" xr:uid="{00000000-0005-0000-0000-0000060D0000}"/>
    <cellStyle name="Normal 28 57" xfId="1798" xr:uid="{00000000-0005-0000-0000-0000070D0000}"/>
    <cellStyle name="Normal 28 58" xfId="1799" xr:uid="{00000000-0005-0000-0000-0000080D0000}"/>
    <cellStyle name="Normal 28 59" xfId="1800" xr:uid="{00000000-0005-0000-0000-0000090D0000}"/>
    <cellStyle name="Normal 28 6" xfId="1801" xr:uid="{00000000-0005-0000-0000-00000A0D0000}"/>
    <cellStyle name="Normal 28 60" xfId="1802" xr:uid="{00000000-0005-0000-0000-00000B0D0000}"/>
    <cellStyle name="Normal 28 61" xfId="1803" xr:uid="{00000000-0005-0000-0000-00000C0D0000}"/>
    <cellStyle name="Normal 28 62" xfId="1804" xr:uid="{00000000-0005-0000-0000-00000D0D0000}"/>
    <cellStyle name="Normal 28 63" xfId="1805" xr:uid="{00000000-0005-0000-0000-00000E0D0000}"/>
    <cellStyle name="Normal 28 64" xfId="1806" xr:uid="{00000000-0005-0000-0000-00000F0D0000}"/>
    <cellStyle name="Normal 28 65" xfId="1807" xr:uid="{00000000-0005-0000-0000-0000100D0000}"/>
    <cellStyle name="Normal 28 66" xfId="1808" xr:uid="{00000000-0005-0000-0000-0000110D0000}"/>
    <cellStyle name="Normal 28 67" xfId="1809" xr:uid="{00000000-0005-0000-0000-0000120D0000}"/>
    <cellStyle name="Normal 28 68" xfId="1810" xr:uid="{00000000-0005-0000-0000-0000130D0000}"/>
    <cellStyle name="Normal 28 69" xfId="1811" xr:uid="{00000000-0005-0000-0000-0000140D0000}"/>
    <cellStyle name="Normal 28 7" xfId="1812" xr:uid="{00000000-0005-0000-0000-0000150D0000}"/>
    <cellStyle name="Normal 28 70" xfId="1813" xr:uid="{00000000-0005-0000-0000-0000160D0000}"/>
    <cellStyle name="Normal 28 71" xfId="1814" xr:uid="{00000000-0005-0000-0000-0000170D0000}"/>
    <cellStyle name="Normal 28 72" xfId="1815" xr:uid="{00000000-0005-0000-0000-0000180D0000}"/>
    <cellStyle name="Normal 28 73" xfId="1816" xr:uid="{00000000-0005-0000-0000-0000190D0000}"/>
    <cellStyle name="Normal 28 74" xfId="1817" xr:uid="{00000000-0005-0000-0000-00001A0D0000}"/>
    <cellStyle name="Normal 28 75" xfId="1818" xr:uid="{00000000-0005-0000-0000-00001B0D0000}"/>
    <cellStyle name="Normal 28 76" xfId="1819" xr:uid="{00000000-0005-0000-0000-00001C0D0000}"/>
    <cellStyle name="Normal 28 77" xfId="1820" xr:uid="{00000000-0005-0000-0000-00001D0D0000}"/>
    <cellStyle name="Normal 28 78" xfId="1821" xr:uid="{00000000-0005-0000-0000-00001E0D0000}"/>
    <cellStyle name="Normal 28 79" xfId="1822" xr:uid="{00000000-0005-0000-0000-00001F0D0000}"/>
    <cellStyle name="Normal 28 8" xfId="1823" xr:uid="{00000000-0005-0000-0000-0000200D0000}"/>
    <cellStyle name="Normal 28 80" xfId="1824" xr:uid="{00000000-0005-0000-0000-0000210D0000}"/>
    <cellStyle name="Normal 28 81" xfId="1825" xr:uid="{00000000-0005-0000-0000-0000220D0000}"/>
    <cellStyle name="Normal 28 82" xfId="1826" xr:uid="{00000000-0005-0000-0000-0000230D0000}"/>
    <cellStyle name="Normal 28 83" xfId="1827" xr:uid="{00000000-0005-0000-0000-0000240D0000}"/>
    <cellStyle name="Normal 28 84" xfId="1828" xr:uid="{00000000-0005-0000-0000-0000250D0000}"/>
    <cellStyle name="Normal 28 85" xfId="1829" xr:uid="{00000000-0005-0000-0000-0000260D0000}"/>
    <cellStyle name="Normal 28 86" xfId="1830" xr:uid="{00000000-0005-0000-0000-0000270D0000}"/>
    <cellStyle name="Normal 28 87" xfId="1831" xr:uid="{00000000-0005-0000-0000-0000280D0000}"/>
    <cellStyle name="Normal 28 88" xfId="1832" xr:uid="{00000000-0005-0000-0000-0000290D0000}"/>
    <cellStyle name="Normal 28 89" xfId="1833" xr:uid="{00000000-0005-0000-0000-00002A0D0000}"/>
    <cellStyle name="Normal 28 9" xfId="1834" xr:uid="{00000000-0005-0000-0000-00002B0D0000}"/>
    <cellStyle name="Normal 28 90" xfId="1835" xr:uid="{00000000-0005-0000-0000-00002C0D0000}"/>
    <cellStyle name="Normal 28 91" xfId="1836" xr:uid="{00000000-0005-0000-0000-00002D0D0000}"/>
    <cellStyle name="Normal 28 92" xfId="1837" xr:uid="{00000000-0005-0000-0000-00002E0D0000}"/>
    <cellStyle name="Normal 28 93" xfId="1838" xr:uid="{00000000-0005-0000-0000-00002F0D0000}"/>
    <cellStyle name="Normal 28 94" xfId="1839" xr:uid="{00000000-0005-0000-0000-0000300D0000}"/>
    <cellStyle name="Normal 28 95" xfId="1840" xr:uid="{00000000-0005-0000-0000-0000310D0000}"/>
    <cellStyle name="Normal 28 96" xfId="1841" xr:uid="{00000000-0005-0000-0000-0000320D0000}"/>
    <cellStyle name="Normal 28 97" xfId="1842" xr:uid="{00000000-0005-0000-0000-0000330D0000}"/>
    <cellStyle name="Normal 28 98" xfId="1843" xr:uid="{00000000-0005-0000-0000-0000340D0000}"/>
    <cellStyle name="Normal 28 99" xfId="1844" xr:uid="{00000000-0005-0000-0000-0000350D0000}"/>
    <cellStyle name="Normal 29" xfId="5254" xr:uid="{00000000-0005-0000-0000-0000360D0000}"/>
    <cellStyle name="Normal 29 2" xfId="1845" xr:uid="{00000000-0005-0000-0000-0000370D0000}"/>
    <cellStyle name="Normal 29 3" xfId="1846" xr:uid="{00000000-0005-0000-0000-0000380D0000}"/>
    <cellStyle name="Normal 29 4" xfId="1847" xr:uid="{00000000-0005-0000-0000-0000390D0000}"/>
    <cellStyle name="Normal 29 5" xfId="1848" xr:uid="{00000000-0005-0000-0000-00003A0D0000}"/>
    <cellStyle name="Normal 29 6" xfId="1849" xr:uid="{00000000-0005-0000-0000-00003B0D0000}"/>
    <cellStyle name="Normal 29 7" xfId="1850" xr:uid="{00000000-0005-0000-0000-00003C0D0000}"/>
    <cellStyle name="Normal 29 8" xfId="1851" xr:uid="{00000000-0005-0000-0000-00003D0D0000}"/>
    <cellStyle name="Normal 29 9" xfId="1852" xr:uid="{00000000-0005-0000-0000-00003E0D0000}"/>
    <cellStyle name="Normal 3" xfId="1853" xr:uid="{00000000-0005-0000-0000-00003F0D0000}"/>
    <cellStyle name="Normal 3 10" xfId="1854" xr:uid="{00000000-0005-0000-0000-0000400D0000}"/>
    <cellStyle name="Normal 3 11" xfId="1855" xr:uid="{00000000-0005-0000-0000-0000410D0000}"/>
    <cellStyle name="Normal 3 12" xfId="1856" xr:uid="{00000000-0005-0000-0000-0000420D0000}"/>
    <cellStyle name="Normal 3 13" xfId="1857" xr:uid="{00000000-0005-0000-0000-0000430D0000}"/>
    <cellStyle name="Normal 3 14" xfId="1858" xr:uid="{00000000-0005-0000-0000-0000440D0000}"/>
    <cellStyle name="Normal 3 15" xfId="1859" xr:uid="{00000000-0005-0000-0000-0000450D0000}"/>
    <cellStyle name="Normal 3 16" xfId="1860" xr:uid="{00000000-0005-0000-0000-0000460D0000}"/>
    <cellStyle name="Normal 3 17" xfId="1861" xr:uid="{00000000-0005-0000-0000-0000470D0000}"/>
    <cellStyle name="Normal 3 18" xfId="1862" xr:uid="{00000000-0005-0000-0000-0000480D0000}"/>
    <cellStyle name="Normal 3 19" xfId="1863" xr:uid="{00000000-0005-0000-0000-0000490D0000}"/>
    <cellStyle name="Normal 3 2" xfId="1864" xr:uid="{00000000-0005-0000-0000-00004A0D0000}"/>
    <cellStyle name="Normal 3 20" xfId="1865" xr:uid="{00000000-0005-0000-0000-00004B0D0000}"/>
    <cellStyle name="Normal 3 21" xfId="1866" xr:uid="{00000000-0005-0000-0000-00004C0D0000}"/>
    <cellStyle name="Normal 3 22" xfId="1867" xr:uid="{00000000-0005-0000-0000-00004D0D0000}"/>
    <cellStyle name="Normal 3 23" xfId="1868" xr:uid="{00000000-0005-0000-0000-00004E0D0000}"/>
    <cellStyle name="Normal 3 24" xfId="1869" xr:uid="{00000000-0005-0000-0000-00004F0D0000}"/>
    <cellStyle name="Normal 3 25" xfId="1870" xr:uid="{00000000-0005-0000-0000-0000500D0000}"/>
    <cellStyle name="Normal 3 26" xfId="1871" xr:uid="{00000000-0005-0000-0000-0000510D0000}"/>
    <cellStyle name="Normal 3 27" xfId="1872" xr:uid="{00000000-0005-0000-0000-0000520D0000}"/>
    <cellStyle name="Normal 3 28" xfId="1873" xr:uid="{00000000-0005-0000-0000-0000530D0000}"/>
    <cellStyle name="Normal 3 29" xfId="1874" xr:uid="{00000000-0005-0000-0000-0000540D0000}"/>
    <cellStyle name="Normal 3 3" xfId="1875" xr:uid="{00000000-0005-0000-0000-0000550D0000}"/>
    <cellStyle name="Normal 3 30" xfId="1876" xr:uid="{00000000-0005-0000-0000-0000560D0000}"/>
    <cellStyle name="Normal 3 31" xfId="1877" xr:uid="{00000000-0005-0000-0000-0000570D0000}"/>
    <cellStyle name="Normal 3 32" xfId="1878" xr:uid="{00000000-0005-0000-0000-0000580D0000}"/>
    <cellStyle name="Normal 3 33" xfId="1879" xr:uid="{00000000-0005-0000-0000-0000590D0000}"/>
    <cellStyle name="Normal 3 34" xfId="1880" xr:uid="{00000000-0005-0000-0000-00005A0D0000}"/>
    <cellStyle name="Normal 3 35" xfId="1881" xr:uid="{00000000-0005-0000-0000-00005B0D0000}"/>
    <cellStyle name="Normal 3 36" xfId="1882" xr:uid="{00000000-0005-0000-0000-00005C0D0000}"/>
    <cellStyle name="Normal 3 37" xfId="1883" xr:uid="{00000000-0005-0000-0000-00005D0D0000}"/>
    <cellStyle name="Normal 3 38" xfId="1884" xr:uid="{00000000-0005-0000-0000-00005E0D0000}"/>
    <cellStyle name="Normal 3 39" xfId="1885" xr:uid="{00000000-0005-0000-0000-00005F0D0000}"/>
    <cellStyle name="Normal 3 4" xfId="1886" xr:uid="{00000000-0005-0000-0000-0000600D0000}"/>
    <cellStyle name="Normal 3 4 2" xfId="1887" xr:uid="{00000000-0005-0000-0000-0000610D0000}"/>
    <cellStyle name="Normal 3 40" xfId="1888" xr:uid="{00000000-0005-0000-0000-0000620D0000}"/>
    <cellStyle name="Normal 3 41" xfId="1889" xr:uid="{00000000-0005-0000-0000-0000630D0000}"/>
    <cellStyle name="Normal 3 42" xfId="1890" xr:uid="{00000000-0005-0000-0000-0000640D0000}"/>
    <cellStyle name="Normal 3 43" xfId="1891" xr:uid="{00000000-0005-0000-0000-0000650D0000}"/>
    <cellStyle name="Normal 3 44" xfId="1892" xr:uid="{00000000-0005-0000-0000-0000660D0000}"/>
    <cellStyle name="Normal 3 45" xfId="1893" xr:uid="{00000000-0005-0000-0000-0000670D0000}"/>
    <cellStyle name="Normal 3 46" xfId="1894" xr:uid="{00000000-0005-0000-0000-0000680D0000}"/>
    <cellStyle name="Normal 3 47" xfId="1895" xr:uid="{00000000-0005-0000-0000-0000690D0000}"/>
    <cellStyle name="Normal 3 48" xfId="1896" xr:uid="{00000000-0005-0000-0000-00006A0D0000}"/>
    <cellStyle name="Normal 3 49" xfId="1897" xr:uid="{00000000-0005-0000-0000-00006B0D0000}"/>
    <cellStyle name="Normal 3 5" xfId="1898" xr:uid="{00000000-0005-0000-0000-00006C0D0000}"/>
    <cellStyle name="Normal 3 50" xfId="1899" xr:uid="{00000000-0005-0000-0000-00006D0D0000}"/>
    <cellStyle name="Normal 3 51" xfId="1900" xr:uid="{00000000-0005-0000-0000-00006E0D0000}"/>
    <cellStyle name="Normal 3 52" xfId="1901" xr:uid="{00000000-0005-0000-0000-00006F0D0000}"/>
    <cellStyle name="Normal 3 53" xfId="1902" xr:uid="{00000000-0005-0000-0000-0000700D0000}"/>
    <cellStyle name="Normal 3 54" xfId="1903" xr:uid="{00000000-0005-0000-0000-0000710D0000}"/>
    <cellStyle name="Normal 3 55" xfId="1904" xr:uid="{00000000-0005-0000-0000-0000720D0000}"/>
    <cellStyle name="Normal 3 56" xfId="1905" xr:uid="{00000000-0005-0000-0000-0000730D0000}"/>
    <cellStyle name="Normal 3 57" xfId="1906" xr:uid="{00000000-0005-0000-0000-0000740D0000}"/>
    <cellStyle name="Normal 3 58" xfId="1907" xr:uid="{00000000-0005-0000-0000-0000750D0000}"/>
    <cellStyle name="Normal 3 59" xfId="1908" xr:uid="{00000000-0005-0000-0000-0000760D0000}"/>
    <cellStyle name="Normal 3 6" xfId="1909" xr:uid="{00000000-0005-0000-0000-0000770D0000}"/>
    <cellStyle name="Normal 3 60" xfId="1910" xr:uid="{00000000-0005-0000-0000-0000780D0000}"/>
    <cellStyle name="Normal 3 61" xfId="1911" xr:uid="{00000000-0005-0000-0000-0000790D0000}"/>
    <cellStyle name="Normal 3 62" xfId="1912" xr:uid="{00000000-0005-0000-0000-00007A0D0000}"/>
    <cellStyle name="Normal 3 63" xfId="1913" xr:uid="{00000000-0005-0000-0000-00007B0D0000}"/>
    <cellStyle name="Normal 3 64" xfId="1914" xr:uid="{00000000-0005-0000-0000-00007C0D0000}"/>
    <cellStyle name="Normal 3 65" xfId="1915" xr:uid="{00000000-0005-0000-0000-00007D0D0000}"/>
    <cellStyle name="Normal 3 66" xfId="1916" xr:uid="{00000000-0005-0000-0000-00007E0D0000}"/>
    <cellStyle name="Normal 3 67" xfId="1917" xr:uid="{00000000-0005-0000-0000-00007F0D0000}"/>
    <cellStyle name="Normal 3 68" xfId="1918" xr:uid="{00000000-0005-0000-0000-0000800D0000}"/>
    <cellStyle name="Normal 3 69" xfId="1919" xr:uid="{00000000-0005-0000-0000-0000810D0000}"/>
    <cellStyle name="Normal 3 7" xfId="1920" xr:uid="{00000000-0005-0000-0000-0000820D0000}"/>
    <cellStyle name="Normal 3 70" xfId="1921" xr:uid="{00000000-0005-0000-0000-0000830D0000}"/>
    <cellStyle name="Normal 3 71" xfId="1922" xr:uid="{00000000-0005-0000-0000-0000840D0000}"/>
    <cellStyle name="Normal 3 72" xfId="1923" xr:uid="{00000000-0005-0000-0000-0000850D0000}"/>
    <cellStyle name="Normal 3 73" xfId="1924" xr:uid="{00000000-0005-0000-0000-0000860D0000}"/>
    <cellStyle name="Normal 3 74" xfId="1925" xr:uid="{00000000-0005-0000-0000-0000870D0000}"/>
    <cellStyle name="Normal 3 75" xfId="1926" xr:uid="{00000000-0005-0000-0000-0000880D0000}"/>
    <cellStyle name="Normal 3 76" xfId="1927" xr:uid="{00000000-0005-0000-0000-0000890D0000}"/>
    <cellStyle name="Normal 3 77" xfId="1928" xr:uid="{00000000-0005-0000-0000-00008A0D0000}"/>
    <cellStyle name="Normal 3 78" xfId="1929" xr:uid="{00000000-0005-0000-0000-00008B0D0000}"/>
    <cellStyle name="Normal 3 79" xfId="1930" xr:uid="{00000000-0005-0000-0000-00008C0D0000}"/>
    <cellStyle name="Normal 3 8" xfId="1931" xr:uid="{00000000-0005-0000-0000-00008D0D0000}"/>
    <cellStyle name="Normal 3 80" xfId="1932" xr:uid="{00000000-0005-0000-0000-00008E0D0000}"/>
    <cellStyle name="Normal 3 81" xfId="1933" xr:uid="{00000000-0005-0000-0000-00008F0D0000}"/>
    <cellStyle name="Normal 3 82" xfId="1934" xr:uid="{00000000-0005-0000-0000-0000900D0000}"/>
    <cellStyle name="Normal 3 83" xfId="1935" xr:uid="{00000000-0005-0000-0000-0000910D0000}"/>
    <cellStyle name="Normal 3 9" xfId="1936" xr:uid="{00000000-0005-0000-0000-0000920D0000}"/>
    <cellStyle name="Normal 30" xfId="5255" xr:uid="{00000000-0005-0000-0000-0000930D0000}"/>
    <cellStyle name="Normal 30 10" xfId="1937" xr:uid="{00000000-0005-0000-0000-0000940D0000}"/>
    <cellStyle name="Normal 30 11" xfId="1938" xr:uid="{00000000-0005-0000-0000-0000950D0000}"/>
    <cellStyle name="Normal 30 12" xfId="1939" xr:uid="{00000000-0005-0000-0000-0000960D0000}"/>
    <cellStyle name="Normal 30 2" xfId="1940" xr:uid="{00000000-0005-0000-0000-0000970D0000}"/>
    <cellStyle name="Normal 30 3" xfId="1941" xr:uid="{00000000-0005-0000-0000-0000980D0000}"/>
    <cellStyle name="Normal 30 4" xfId="1942" xr:uid="{00000000-0005-0000-0000-0000990D0000}"/>
    <cellStyle name="Normal 30 5" xfId="1943" xr:uid="{00000000-0005-0000-0000-00009A0D0000}"/>
    <cellStyle name="Normal 30 6" xfId="1944" xr:uid="{00000000-0005-0000-0000-00009B0D0000}"/>
    <cellStyle name="Normal 30 7" xfId="1945" xr:uid="{00000000-0005-0000-0000-00009C0D0000}"/>
    <cellStyle name="Normal 30 8" xfId="1946" xr:uid="{00000000-0005-0000-0000-00009D0D0000}"/>
    <cellStyle name="Normal 30 9" xfId="1947" xr:uid="{00000000-0005-0000-0000-00009E0D0000}"/>
    <cellStyle name="Normal 31" xfId="4743" xr:uid="{00000000-0005-0000-0000-00009F0D0000}"/>
    <cellStyle name="Normal 31 10" xfId="1948" xr:uid="{00000000-0005-0000-0000-0000A00D0000}"/>
    <cellStyle name="Normal 31 11" xfId="1949" xr:uid="{00000000-0005-0000-0000-0000A10D0000}"/>
    <cellStyle name="Normal 31 12" xfId="1950" xr:uid="{00000000-0005-0000-0000-0000A20D0000}"/>
    <cellStyle name="Normal 31 13" xfId="1951" xr:uid="{00000000-0005-0000-0000-0000A30D0000}"/>
    <cellStyle name="Normal 31 14" xfId="1952" xr:uid="{00000000-0005-0000-0000-0000A40D0000}"/>
    <cellStyle name="Normal 31 15" xfId="1953" xr:uid="{00000000-0005-0000-0000-0000A50D0000}"/>
    <cellStyle name="Normal 31 16" xfId="1954" xr:uid="{00000000-0005-0000-0000-0000A60D0000}"/>
    <cellStyle name="Normal 31 17" xfId="1955" xr:uid="{00000000-0005-0000-0000-0000A70D0000}"/>
    <cellStyle name="Normal 31 18" xfId="1956" xr:uid="{00000000-0005-0000-0000-0000A80D0000}"/>
    <cellStyle name="Normal 31 19" xfId="1957" xr:uid="{00000000-0005-0000-0000-0000A90D0000}"/>
    <cellStyle name="Normal 31 2" xfId="1958" xr:uid="{00000000-0005-0000-0000-0000AA0D0000}"/>
    <cellStyle name="Normal 31 20" xfId="1959" xr:uid="{00000000-0005-0000-0000-0000AB0D0000}"/>
    <cellStyle name="Normal 31 21" xfId="1960" xr:uid="{00000000-0005-0000-0000-0000AC0D0000}"/>
    <cellStyle name="Normal 31 22" xfId="1961" xr:uid="{00000000-0005-0000-0000-0000AD0D0000}"/>
    <cellStyle name="Normal 31 23" xfId="1962" xr:uid="{00000000-0005-0000-0000-0000AE0D0000}"/>
    <cellStyle name="Normal 31 3" xfId="1963" xr:uid="{00000000-0005-0000-0000-0000AF0D0000}"/>
    <cellStyle name="Normal 31 4" xfId="1964" xr:uid="{00000000-0005-0000-0000-0000B00D0000}"/>
    <cellStyle name="Normal 31 5" xfId="1965" xr:uid="{00000000-0005-0000-0000-0000B10D0000}"/>
    <cellStyle name="Normal 31 6" xfId="1966" xr:uid="{00000000-0005-0000-0000-0000B20D0000}"/>
    <cellStyle name="Normal 31 7" xfId="1967" xr:uid="{00000000-0005-0000-0000-0000B30D0000}"/>
    <cellStyle name="Normal 31 8" xfId="1968" xr:uid="{00000000-0005-0000-0000-0000B40D0000}"/>
    <cellStyle name="Normal 31 9" xfId="1969" xr:uid="{00000000-0005-0000-0000-0000B50D0000}"/>
    <cellStyle name="Normal 32" xfId="4742" xr:uid="{00000000-0005-0000-0000-0000B60D0000}"/>
    <cellStyle name="Normal 32 10" xfId="1970" xr:uid="{00000000-0005-0000-0000-0000B70D0000}"/>
    <cellStyle name="Normal 32 11" xfId="1971" xr:uid="{00000000-0005-0000-0000-0000B80D0000}"/>
    <cellStyle name="Normal 32 12" xfId="1972" xr:uid="{00000000-0005-0000-0000-0000B90D0000}"/>
    <cellStyle name="Normal 32 13" xfId="1973" xr:uid="{00000000-0005-0000-0000-0000BA0D0000}"/>
    <cellStyle name="Normal 32 14" xfId="1974" xr:uid="{00000000-0005-0000-0000-0000BB0D0000}"/>
    <cellStyle name="Normal 32 15" xfId="1975" xr:uid="{00000000-0005-0000-0000-0000BC0D0000}"/>
    <cellStyle name="Normal 32 16" xfId="1976" xr:uid="{00000000-0005-0000-0000-0000BD0D0000}"/>
    <cellStyle name="Normal 32 17" xfId="1977" xr:uid="{00000000-0005-0000-0000-0000BE0D0000}"/>
    <cellStyle name="Normal 32 18" xfId="1978" xr:uid="{00000000-0005-0000-0000-0000BF0D0000}"/>
    <cellStyle name="Normal 32 19" xfId="1979" xr:uid="{00000000-0005-0000-0000-0000C00D0000}"/>
    <cellStyle name="Normal 32 2" xfId="1980" xr:uid="{00000000-0005-0000-0000-0000C10D0000}"/>
    <cellStyle name="Normal 32 20" xfId="1981" xr:uid="{00000000-0005-0000-0000-0000C20D0000}"/>
    <cellStyle name="Normal 32 21" xfId="1982" xr:uid="{00000000-0005-0000-0000-0000C30D0000}"/>
    <cellStyle name="Normal 32 22" xfId="1983" xr:uid="{00000000-0005-0000-0000-0000C40D0000}"/>
    <cellStyle name="Normal 32 23" xfId="1984" xr:uid="{00000000-0005-0000-0000-0000C50D0000}"/>
    <cellStyle name="Normal 32 24" xfId="1985" xr:uid="{00000000-0005-0000-0000-0000C60D0000}"/>
    <cellStyle name="Normal 32 25" xfId="1986" xr:uid="{00000000-0005-0000-0000-0000C70D0000}"/>
    <cellStyle name="Normal 32 26" xfId="1987" xr:uid="{00000000-0005-0000-0000-0000C80D0000}"/>
    <cellStyle name="Normal 32 27" xfId="1988" xr:uid="{00000000-0005-0000-0000-0000C90D0000}"/>
    <cellStyle name="Normal 32 28" xfId="1989" xr:uid="{00000000-0005-0000-0000-0000CA0D0000}"/>
    <cellStyle name="Normal 32 29" xfId="1990" xr:uid="{00000000-0005-0000-0000-0000CB0D0000}"/>
    <cellStyle name="Normal 32 3" xfId="1991" xr:uid="{00000000-0005-0000-0000-0000CC0D0000}"/>
    <cellStyle name="Normal 32 30" xfId="1992" xr:uid="{00000000-0005-0000-0000-0000CD0D0000}"/>
    <cellStyle name="Normal 32 31" xfId="1993" xr:uid="{00000000-0005-0000-0000-0000CE0D0000}"/>
    <cellStyle name="Normal 32 32" xfId="1994" xr:uid="{00000000-0005-0000-0000-0000CF0D0000}"/>
    <cellStyle name="Normal 32 33" xfId="1995" xr:uid="{00000000-0005-0000-0000-0000D00D0000}"/>
    <cellStyle name="Normal 32 34" xfId="1996" xr:uid="{00000000-0005-0000-0000-0000D10D0000}"/>
    <cellStyle name="Normal 32 35" xfId="1997" xr:uid="{00000000-0005-0000-0000-0000D20D0000}"/>
    <cellStyle name="Normal 32 36" xfId="1998" xr:uid="{00000000-0005-0000-0000-0000D30D0000}"/>
    <cellStyle name="Normal 32 37" xfId="1999" xr:uid="{00000000-0005-0000-0000-0000D40D0000}"/>
    <cellStyle name="Normal 32 38" xfId="2000" xr:uid="{00000000-0005-0000-0000-0000D50D0000}"/>
    <cellStyle name="Normal 32 39" xfId="2001" xr:uid="{00000000-0005-0000-0000-0000D60D0000}"/>
    <cellStyle name="Normal 32 4" xfId="2002" xr:uid="{00000000-0005-0000-0000-0000D70D0000}"/>
    <cellStyle name="Normal 32 40" xfId="2003" xr:uid="{00000000-0005-0000-0000-0000D80D0000}"/>
    <cellStyle name="Normal 32 41" xfId="2004" xr:uid="{00000000-0005-0000-0000-0000D90D0000}"/>
    <cellStyle name="Normal 32 42" xfId="2005" xr:uid="{00000000-0005-0000-0000-0000DA0D0000}"/>
    <cellStyle name="Normal 32 43" xfId="2006" xr:uid="{00000000-0005-0000-0000-0000DB0D0000}"/>
    <cellStyle name="Normal 32 44" xfId="2007" xr:uid="{00000000-0005-0000-0000-0000DC0D0000}"/>
    <cellStyle name="Normal 32 45" xfId="2008" xr:uid="{00000000-0005-0000-0000-0000DD0D0000}"/>
    <cellStyle name="Normal 32 46" xfId="2009" xr:uid="{00000000-0005-0000-0000-0000DE0D0000}"/>
    <cellStyle name="Normal 32 47" xfId="2010" xr:uid="{00000000-0005-0000-0000-0000DF0D0000}"/>
    <cellStyle name="Normal 32 48" xfId="2011" xr:uid="{00000000-0005-0000-0000-0000E00D0000}"/>
    <cellStyle name="Normal 32 49" xfId="2012" xr:uid="{00000000-0005-0000-0000-0000E10D0000}"/>
    <cellStyle name="Normal 32 5" xfId="2013" xr:uid="{00000000-0005-0000-0000-0000E20D0000}"/>
    <cellStyle name="Normal 32 50" xfId="2014" xr:uid="{00000000-0005-0000-0000-0000E30D0000}"/>
    <cellStyle name="Normal 32 51" xfId="2015" xr:uid="{00000000-0005-0000-0000-0000E40D0000}"/>
    <cellStyle name="Normal 32 52" xfId="2016" xr:uid="{00000000-0005-0000-0000-0000E50D0000}"/>
    <cellStyle name="Normal 32 53" xfId="2017" xr:uid="{00000000-0005-0000-0000-0000E60D0000}"/>
    <cellStyle name="Normal 32 54" xfId="2018" xr:uid="{00000000-0005-0000-0000-0000E70D0000}"/>
    <cellStyle name="Normal 32 55" xfId="2019" xr:uid="{00000000-0005-0000-0000-0000E80D0000}"/>
    <cellStyle name="Normal 32 56" xfId="2020" xr:uid="{00000000-0005-0000-0000-0000E90D0000}"/>
    <cellStyle name="Normal 32 57" xfId="2021" xr:uid="{00000000-0005-0000-0000-0000EA0D0000}"/>
    <cellStyle name="Normal 32 58" xfId="2022" xr:uid="{00000000-0005-0000-0000-0000EB0D0000}"/>
    <cellStyle name="Normal 32 59" xfId="2023" xr:uid="{00000000-0005-0000-0000-0000EC0D0000}"/>
    <cellStyle name="Normal 32 6" xfId="2024" xr:uid="{00000000-0005-0000-0000-0000ED0D0000}"/>
    <cellStyle name="Normal 32 60" xfId="2025" xr:uid="{00000000-0005-0000-0000-0000EE0D0000}"/>
    <cellStyle name="Normal 32 61" xfId="2026" xr:uid="{00000000-0005-0000-0000-0000EF0D0000}"/>
    <cellStyle name="Normal 32 62" xfId="2027" xr:uid="{00000000-0005-0000-0000-0000F00D0000}"/>
    <cellStyle name="Normal 32 63" xfId="2028" xr:uid="{00000000-0005-0000-0000-0000F10D0000}"/>
    <cellStyle name="Normal 32 64" xfId="2029" xr:uid="{00000000-0005-0000-0000-0000F20D0000}"/>
    <cellStyle name="Normal 32 65" xfId="2030" xr:uid="{00000000-0005-0000-0000-0000F30D0000}"/>
    <cellStyle name="Normal 32 66" xfId="2031" xr:uid="{00000000-0005-0000-0000-0000F40D0000}"/>
    <cellStyle name="Normal 32 67" xfId="2032" xr:uid="{00000000-0005-0000-0000-0000F50D0000}"/>
    <cellStyle name="Normal 32 68" xfId="2033" xr:uid="{00000000-0005-0000-0000-0000F60D0000}"/>
    <cellStyle name="Normal 32 69" xfId="2034" xr:uid="{00000000-0005-0000-0000-0000F70D0000}"/>
    <cellStyle name="Normal 32 7" xfId="2035" xr:uid="{00000000-0005-0000-0000-0000F80D0000}"/>
    <cellStyle name="Normal 32 70" xfId="2036" xr:uid="{00000000-0005-0000-0000-0000F90D0000}"/>
    <cellStyle name="Normal 32 71" xfId="2037" xr:uid="{00000000-0005-0000-0000-0000FA0D0000}"/>
    <cellStyle name="Normal 32 72" xfId="2038" xr:uid="{00000000-0005-0000-0000-0000FB0D0000}"/>
    <cellStyle name="Normal 32 73" xfId="2039" xr:uid="{00000000-0005-0000-0000-0000FC0D0000}"/>
    <cellStyle name="Normal 32 74" xfId="2040" xr:uid="{00000000-0005-0000-0000-0000FD0D0000}"/>
    <cellStyle name="Normal 32 75" xfId="2041" xr:uid="{00000000-0005-0000-0000-0000FE0D0000}"/>
    <cellStyle name="Normal 32 76" xfId="2042" xr:uid="{00000000-0005-0000-0000-0000FF0D0000}"/>
    <cellStyle name="Normal 32 77" xfId="2043" xr:uid="{00000000-0005-0000-0000-0000000E0000}"/>
    <cellStyle name="Normal 32 78" xfId="2044" xr:uid="{00000000-0005-0000-0000-0000010E0000}"/>
    <cellStyle name="Normal 32 79" xfId="2045" xr:uid="{00000000-0005-0000-0000-0000020E0000}"/>
    <cellStyle name="Normal 32 8" xfId="2046" xr:uid="{00000000-0005-0000-0000-0000030E0000}"/>
    <cellStyle name="Normal 32 80" xfId="2047" xr:uid="{00000000-0005-0000-0000-0000040E0000}"/>
    <cellStyle name="Normal 32 81" xfId="2048" xr:uid="{00000000-0005-0000-0000-0000050E0000}"/>
    <cellStyle name="Normal 32 82" xfId="2049" xr:uid="{00000000-0005-0000-0000-0000060E0000}"/>
    <cellStyle name="Normal 32 83" xfId="2050" xr:uid="{00000000-0005-0000-0000-0000070E0000}"/>
    <cellStyle name="Normal 32 84" xfId="2051" xr:uid="{00000000-0005-0000-0000-0000080E0000}"/>
    <cellStyle name="Normal 32 85" xfId="2052" xr:uid="{00000000-0005-0000-0000-0000090E0000}"/>
    <cellStyle name="Normal 32 86" xfId="2053" xr:uid="{00000000-0005-0000-0000-00000A0E0000}"/>
    <cellStyle name="Normal 32 87" xfId="2054" xr:uid="{00000000-0005-0000-0000-00000B0E0000}"/>
    <cellStyle name="Normal 32 88" xfId="2055" xr:uid="{00000000-0005-0000-0000-00000C0E0000}"/>
    <cellStyle name="Normal 32 89" xfId="2056" xr:uid="{00000000-0005-0000-0000-00000D0E0000}"/>
    <cellStyle name="Normal 32 9" xfId="2057" xr:uid="{00000000-0005-0000-0000-00000E0E0000}"/>
    <cellStyle name="Normal 32 90" xfId="2058" xr:uid="{00000000-0005-0000-0000-00000F0E0000}"/>
    <cellStyle name="Normal 32 91" xfId="2059" xr:uid="{00000000-0005-0000-0000-0000100E0000}"/>
    <cellStyle name="Normal 32 92" xfId="2060" xr:uid="{00000000-0005-0000-0000-0000110E0000}"/>
    <cellStyle name="Normal 33" xfId="5256" xr:uid="{00000000-0005-0000-0000-0000120E0000}"/>
    <cellStyle name="Normal 33 2" xfId="2061" xr:uid="{00000000-0005-0000-0000-0000130E0000}"/>
    <cellStyle name="Normal 33 3" xfId="2062" xr:uid="{00000000-0005-0000-0000-0000140E0000}"/>
    <cellStyle name="Normal 33 4" xfId="2063" xr:uid="{00000000-0005-0000-0000-0000150E0000}"/>
    <cellStyle name="Normal 33 5" xfId="2064" xr:uid="{00000000-0005-0000-0000-0000160E0000}"/>
    <cellStyle name="Normal 33 6" xfId="2065" xr:uid="{00000000-0005-0000-0000-0000170E0000}"/>
    <cellStyle name="Normal 33 7" xfId="2066" xr:uid="{00000000-0005-0000-0000-0000180E0000}"/>
    <cellStyle name="Normal 33 8" xfId="2067" xr:uid="{00000000-0005-0000-0000-0000190E0000}"/>
    <cellStyle name="Normal 33 9" xfId="2068" xr:uid="{00000000-0005-0000-0000-00001A0E0000}"/>
    <cellStyle name="Normal 34" xfId="5257" xr:uid="{00000000-0005-0000-0000-00001B0E0000}"/>
    <cellStyle name="Normal 34 2" xfId="2069" xr:uid="{00000000-0005-0000-0000-00001C0E0000}"/>
    <cellStyle name="Normal 34 3" xfId="2070" xr:uid="{00000000-0005-0000-0000-00001D0E0000}"/>
    <cellStyle name="Normal 34 4" xfId="2071" xr:uid="{00000000-0005-0000-0000-00001E0E0000}"/>
    <cellStyle name="Normal 34 5" xfId="2072" xr:uid="{00000000-0005-0000-0000-00001F0E0000}"/>
    <cellStyle name="Normal 34 6" xfId="2073" xr:uid="{00000000-0005-0000-0000-0000200E0000}"/>
    <cellStyle name="Normal 34 7" xfId="2074" xr:uid="{00000000-0005-0000-0000-0000210E0000}"/>
    <cellStyle name="Normal 34 8" xfId="2075" xr:uid="{00000000-0005-0000-0000-0000220E0000}"/>
    <cellStyle name="Normal 34 9" xfId="2076" xr:uid="{00000000-0005-0000-0000-0000230E0000}"/>
    <cellStyle name="Normal 35" xfId="5097" xr:uid="{00000000-0005-0000-0000-0000240E0000}"/>
    <cellStyle name="Normal 35 2" xfId="2077" xr:uid="{00000000-0005-0000-0000-0000250E0000}"/>
    <cellStyle name="Normal 35 3" xfId="2078" xr:uid="{00000000-0005-0000-0000-0000260E0000}"/>
    <cellStyle name="Normal 35 4" xfId="2079" xr:uid="{00000000-0005-0000-0000-0000270E0000}"/>
    <cellStyle name="Normal 35 5" xfId="2080" xr:uid="{00000000-0005-0000-0000-0000280E0000}"/>
    <cellStyle name="Normal 35 6" xfId="2081" xr:uid="{00000000-0005-0000-0000-0000290E0000}"/>
    <cellStyle name="Normal 36 10" xfId="2082" xr:uid="{00000000-0005-0000-0000-00002A0E0000}"/>
    <cellStyle name="Normal 36 11" xfId="2083" xr:uid="{00000000-0005-0000-0000-00002B0E0000}"/>
    <cellStyle name="Normal 36 12" xfId="2084" xr:uid="{00000000-0005-0000-0000-00002C0E0000}"/>
    <cellStyle name="Normal 36 13" xfId="2085" xr:uid="{00000000-0005-0000-0000-00002D0E0000}"/>
    <cellStyle name="Normal 36 14" xfId="2086" xr:uid="{00000000-0005-0000-0000-00002E0E0000}"/>
    <cellStyle name="Normal 36 15" xfId="2087" xr:uid="{00000000-0005-0000-0000-00002F0E0000}"/>
    <cellStyle name="Normal 36 16" xfId="2088" xr:uid="{00000000-0005-0000-0000-0000300E0000}"/>
    <cellStyle name="Normal 36 17" xfId="2089" xr:uid="{00000000-0005-0000-0000-0000310E0000}"/>
    <cellStyle name="Normal 36 18" xfId="2090" xr:uid="{00000000-0005-0000-0000-0000320E0000}"/>
    <cellStyle name="Normal 36 19" xfId="2091" xr:uid="{00000000-0005-0000-0000-0000330E0000}"/>
    <cellStyle name="Normal 36 2" xfId="2092" xr:uid="{00000000-0005-0000-0000-0000340E0000}"/>
    <cellStyle name="Normal 36 20" xfId="2093" xr:uid="{00000000-0005-0000-0000-0000350E0000}"/>
    <cellStyle name="Normal 36 21" xfId="2094" xr:uid="{00000000-0005-0000-0000-0000360E0000}"/>
    <cellStyle name="Normal 36 22" xfId="2095" xr:uid="{00000000-0005-0000-0000-0000370E0000}"/>
    <cellStyle name="Normal 36 23" xfId="2096" xr:uid="{00000000-0005-0000-0000-0000380E0000}"/>
    <cellStyle name="Normal 36 24" xfId="2097" xr:uid="{00000000-0005-0000-0000-0000390E0000}"/>
    <cellStyle name="Normal 36 25" xfId="2098" xr:uid="{00000000-0005-0000-0000-00003A0E0000}"/>
    <cellStyle name="Normal 36 26" xfId="2099" xr:uid="{00000000-0005-0000-0000-00003B0E0000}"/>
    <cellStyle name="Normal 36 27" xfId="2100" xr:uid="{00000000-0005-0000-0000-00003C0E0000}"/>
    <cellStyle name="Normal 36 28" xfId="2101" xr:uid="{00000000-0005-0000-0000-00003D0E0000}"/>
    <cellStyle name="Normal 36 29" xfId="2102" xr:uid="{00000000-0005-0000-0000-00003E0E0000}"/>
    <cellStyle name="Normal 36 3" xfId="2103" xr:uid="{00000000-0005-0000-0000-00003F0E0000}"/>
    <cellStyle name="Normal 36 30" xfId="2104" xr:uid="{00000000-0005-0000-0000-0000400E0000}"/>
    <cellStyle name="Normal 36 31" xfId="2105" xr:uid="{00000000-0005-0000-0000-0000410E0000}"/>
    <cellStyle name="Normal 36 32" xfId="2106" xr:uid="{00000000-0005-0000-0000-0000420E0000}"/>
    <cellStyle name="Normal 36 33" xfId="2107" xr:uid="{00000000-0005-0000-0000-0000430E0000}"/>
    <cellStyle name="Normal 36 34" xfId="2108" xr:uid="{00000000-0005-0000-0000-0000440E0000}"/>
    <cellStyle name="Normal 36 35" xfId="2109" xr:uid="{00000000-0005-0000-0000-0000450E0000}"/>
    <cellStyle name="Normal 36 36" xfId="2110" xr:uid="{00000000-0005-0000-0000-0000460E0000}"/>
    <cellStyle name="Normal 36 37" xfId="2111" xr:uid="{00000000-0005-0000-0000-0000470E0000}"/>
    <cellStyle name="Normal 36 38" xfId="2112" xr:uid="{00000000-0005-0000-0000-0000480E0000}"/>
    <cellStyle name="Normal 36 39" xfId="2113" xr:uid="{00000000-0005-0000-0000-0000490E0000}"/>
    <cellStyle name="Normal 36 4" xfId="2114" xr:uid="{00000000-0005-0000-0000-00004A0E0000}"/>
    <cellStyle name="Normal 36 40" xfId="2115" xr:uid="{00000000-0005-0000-0000-00004B0E0000}"/>
    <cellStyle name="Normal 36 41" xfId="2116" xr:uid="{00000000-0005-0000-0000-00004C0E0000}"/>
    <cellStyle name="Normal 36 42" xfId="2117" xr:uid="{00000000-0005-0000-0000-00004D0E0000}"/>
    <cellStyle name="Normal 36 43" xfId="2118" xr:uid="{00000000-0005-0000-0000-00004E0E0000}"/>
    <cellStyle name="Normal 36 44" xfId="2119" xr:uid="{00000000-0005-0000-0000-00004F0E0000}"/>
    <cellStyle name="Normal 36 45" xfId="2120" xr:uid="{00000000-0005-0000-0000-0000500E0000}"/>
    <cellStyle name="Normal 36 46" xfId="2121" xr:uid="{00000000-0005-0000-0000-0000510E0000}"/>
    <cellStyle name="Normal 36 47" xfId="2122" xr:uid="{00000000-0005-0000-0000-0000520E0000}"/>
    <cellStyle name="Normal 36 48" xfId="2123" xr:uid="{00000000-0005-0000-0000-0000530E0000}"/>
    <cellStyle name="Normal 36 49" xfId="2124" xr:uid="{00000000-0005-0000-0000-0000540E0000}"/>
    <cellStyle name="Normal 36 5" xfId="2125" xr:uid="{00000000-0005-0000-0000-0000550E0000}"/>
    <cellStyle name="Normal 36 50" xfId="2126" xr:uid="{00000000-0005-0000-0000-0000560E0000}"/>
    <cellStyle name="Normal 36 51" xfId="2127" xr:uid="{00000000-0005-0000-0000-0000570E0000}"/>
    <cellStyle name="Normal 36 52" xfId="2128" xr:uid="{00000000-0005-0000-0000-0000580E0000}"/>
    <cellStyle name="Normal 36 53" xfId="2129" xr:uid="{00000000-0005-0000-0000-0000590E0000}"/>
    <cellStyle name="Normal 36 54" xfId="2130" xr:uid="{00000000-0005-0000-0000-00005A0E0000}"/>
    <cellStyle name="Normal 36 55" xfId="2131" xr:uid="{00000000-0005-0000-0000-00005B0E0000}"/>
    <cellStyle name="Normal 36 56" xfId="2132" xr:uid="{00000000-0005-0000-0000-00005C0E0000}"/>
    <cellStyle name="Normal 36 57" xfId="2133" xr:uid="{00000000-0005-0000-0000-00005D0E0000}"/>
    <cellStyle name="Normal 36 58" xfId="2134" xr:uid="{00000000-0005-0000-0000-00005E0E0000}"/>
    <cellStyle name="Normal 36 59" xfId="2135" xr:uid="{00000000-0005-0000-0000-00005F0E0000}"/>
    <cellStyle name="Normal 36 6" xfId="2136" xr:uid="{00000000-0005-0000-0000-0000600E0000}"/>
    <cellStyle name="Normal 36 60" xfId="2137" xr:uid="{00000000-0005-0000-0000-0000610E0000}"/>
    <cellStyle name="Normal 36 61" xfId="2138" xr:uid="{00000000-0005-0000-0000-0000620E0000}"/>
    <cellStyle name="Normal 36 62" xfId="2139" xr:uid="{00000000-0005-0000-0000-0000630E0000}"/>
    <cellStyle name="Normal 36 63" xfId="2140" xr:uid="{00000000-0005-0000-0000-0000640E0000}"/>
    <cellStyle name="Normal 36 64" xfId="2141" xr:uid="{00000000-0005-0000-0000-0000650E0000}"/>
    <cellStyle name="Normal 36 65" xfId="2142" xr:uid="{00000000-0005-0000-0000-0000660E0000}"/>
    <cellStyle name="Normal 36 66" xfId="2143" xr:uid="{00000000-0005-0000-0000-0000670E0000}"/>
    <cellStyle name="Normal 36 67" xfId="2144" xr:uid="{00000000-0005-0000-0000-0000680E0000}"/>
    <cellStyle name="Normal 36 68" xfId="2145" xr:uid="{00000000-0005-0000-0000-0000690E0000}"/>
    <cellStyle name="Normal 36 69" xfId="2146" xr:uid="{00000000-0005-0000-0000-00006A0E0000}"/>
    <cellStyle name="Normal 36 7" xfId="2147" xr:uid="{00000000-0005-0000-0000-00006B0E0000}"/>
    <cellStyle name="Normal 36 70" xfId="2148" xr:uid="{00000000-0005-0000-0000-00006C0E0000}"/>
    <cellStyle name="Normal 36 71" xfId="2149" xr:uid="{00000000-0005-0000-0000-00006D0E0000}"/>
    <cellStyle name="Normal 36 72" xfId="2150" xr:uid="{00000000-0005-0000-0000-00006E0E0000}"/>
    <cellStyle name="Normal 36 73" xfId="2151" xr:uid="{00000000-0005-0000-0000-00006F0E0000}"/>
    <cellStyle name="Normal 36 74" xfId="2152" xr:uid="{00000000-0005-0000-0000-0000700E0000}"/>
    <cellStyle name="Normal 36 75" xfId="2153" xr:uid="{00000000-0005-0000-0000-0000710E0000}"/>
    <cellStyle name="Normal 36 76" xfId="2154" xr:uid="{00000000-0005-0000-0000-0000720E0000}"/>
    <cellStyle name="Normal 36 8" xfId="2155" xr:uid="{00000000-0005-0000-0000-0000730E0000}"/>
    <cellStyle name="Normal 36 9" xfId="2156" xr:uid="{00000000-0005-0000-0000-0000740E0000}"/>
    <cellStyle name="Normal 37" xfId="5264" xr:uid="{00000000-0005-0000-0000-0000750E0000}"/>
    <cellStyle name="Normal 37 2" xfId="2157" xr:uid="{00000000-0005-0000-0000-0000760E0000}"/>
    <cellStyle name="Normal 37 3" xfId="6535" xr:uid="{00000000-0005-0000-0000-0000770E0000}"/>
    <cellStyle name="Normal 38" xfId="5265" xr:uid="{00000000-0005-0000-0000-0000780E0000}"/>
    <cellStyle name="Normal 38 2" xfId="2158" xr:uid="{00000000-0005-0000-0000-0000790E0000}"/>
    <cellStyle name="Normal 38 3" xfId="2159" xr:uid="{00000000-0005-0000-0000-00007A0E0000}"/>
    <cellStyle name="Normal 38 4" xfId="2160" xr:uid="{00000000-0005-0000-0000-00007B0E0000}"/>
    <cellStyle name="Normal 38 5" xfId="2161" xr:uid="{00000000-0005-0000-0000-00007C0E0000}"/>
    <cellStyle name="Normal 38 6" xfId="6536" xr:uid="{00000000-0005-0000-0000-00007D0E0000}"/>
    <cellStyle name="Normal 39" xfId="5266" xr:uid="{00000000-0005-0000-0000-00007E0E0000}"/>
    <cellStyle name="Normal 39 2" xfId="2162" xr:uid="{00000000-0005-0000-0000-00007F0E0000}"/>
    <cellStyle name="Normal 39 3" xfId="2163" xr:uid="{00000000-0005-0000-0000-0000800E0000}"/>
    <cellStyle name="Normal 39 4" xfId="2164" xr:uid="{00000000-0005-0000-0000-0000810E0000}"/>
    <cellStyle name="Normal 39 5" xfId="2165" xr:uid="{00000000-0005-0000-0000-0000820E0000}"/>
    <cellStyle name="Normal 39 6" xfId="6537" xr:uid="{00000000-0005-0000-0000-0000830E0000}"/>
    <cellStyle name="Normal 4" xfId="4049" xr:uid="{00000000-0005-0000-0000-0000840E0000}"/>
    <cellStyle name="Normal 4 10" xfId="2166" xr:uid="{00000000-0005-0000-0000-0000850E0000}"/>
    <cellStyle name="Normal 4 11" xfId="2167" xr:uid="{00000000-0005-0000-0000-0000860E0000}"/>
    <cellStyle name="Normal 4 12" xfId="2168" xr:uid="{00000000-0005-0000-0000-0000870E0000}"/>
    <cellStyle name="Normal 4 13" xfId="2169" xr:uid="{00000000-0005-0000-0000-0000880E0000}"/>
    <cellStyle name="Normal 4 14" xfId="2170" xr:uid="{00000000-0005-0000-0000-0000890E0000}"/>
    <cellStyle name="Normal 4 15" xfId="2171" xr:uid="{00000000-0005-0000-0000-00008A0E0000}"/>
    <cellStyle name="Normal 4 16" xfId="2172" xr:uid="{00000000-0005-0000-0000-00008B0E0000}"/>
    <cellStyle name="Normal 4 17" xfId="2173" xr:uid="{00000000-0005-0000-0000-00008C0E0000}"/>
    <cellStyle name="Normal 4 18" xfId="2174" xr:uid="{00000000-0005-0000-0000-00008D0E0000}"/>
    <cellStyle name="Normal 4 19" xfId="2175" xr:uid="{00000000-0005-0000-0000-00008E0E0000}"/>
    <cellStyle name="Normal 4 2" xfId="2176" xr:uid="{00000000-0005-0000-0000-00008F0E0000}"/>
    <cellStyle name="Normal 4 20" xfId="2177" xr:uid="{00000000-0005-0000-0000-0000900E0000}"/>
    <cellStyle name="Normal 4 21" xfId="2178" xr:uid="{00000000-0005-0000-0000-0000910E0000}"/>
    <cellStyle name="Normal 4 22" xfId="2179" xr:uid="{00000000-0005-0000-0000-0000920E0000}"/>
    <cellStyle name="Normal 4 23" xfId="2180" xr:uid="{00000000-0005-0000-0000-0000930E0000}"/>
    <cellStyle name="Normal 4 24" xfId="2181" xr:uid="{00000000-0005-0000-0000-0000940E0000}"/>
    <cellStyle name="Normal 4 25" xfId="2182" xr:uid="{00000000-0005-0000-0000-0000950E0000}"/>
    <cellStyle name="Normal 4 26" xfId="2183" xr:uid="{00000000-0005-0000-0000-0000960E0000}"/>
    <cellStyle name="Normal 4 27" xfId="2184" xr:uid="{00000000-0005-0000-0000-0000970E0000}"/>
    <cellStyle name="Normal 4 28" xfId="2185" xr:uid="{00000000-0005-0000-0000-0000980E0000}"/>
    <cellStyle name="Normal 4 29" xfId="2186" xr:uid="{00000000-0005-0000-0000-0000990E0000}"/>
    <cellStyle name="Normal 4 3" xfId="2187" xr:uid="{00000000-0005-0000-0000-00009A0E0000}"/>
    <cellStyle name="Normal 4 30" xfId="2188" xr:uid="{00000000-0005-0000-0000-00009B0E0000}"/>
    <cellStyle name="Normal 4 31" xfId="2189" xr:uid="{00000000-0005-0000-0000-00009C0E0000}"/>
    <cellStyle name="Normal 4 4" xfId="2190" xr:uid="{00000000-0005-0000-0000-00009D0E0000}"/>
    <cellStyle name="Normal 4 5" xfId="2191" xr:uid="{00000000-0005-0000-0000-00009E0E0000}"/>
    <cellStyle name="Normal 4 6" xfId="2192" xr:uid="{00000000-0005-0000-0000-00009F0E0000}"/>
    <cellStyle name="Normal 4 7" xfId="2193" xr:uid="{00000000-0005-0000-0000-0000A00E0000}"/>
    <cellStyle name="Normal 4 8" xfId="2194" xr:uid="{00000000-0005-0000-0000-0000A10E0000}"/>
    <cellStyle name="Normal 4 9" xfId="2195" xr:uid="{00000000-0005-0000-0000-0000A20E0000}"/>
    <cellStyle name="Normal 40" xfId="5267" xr:uid="{00000000-0005-0000-0000-0000A30E0000}"/>
    <cellStyle name="Normal 40 10" xfId="2196" xr:uid="{00000000-0005-0000-0000-0000A40E0000}"/>
    <cellStyle name="Normal 40 11" xfId="2197" xr:uid="{00000000-0005-0000-0000-0000A50E0000}"/>
    <cellStyle name="Normal 40 12" xfId="2198" xr:uid="{00000000-0005-0000-0000-0000A60E0000}"/>
    <cellStyle name="Normal 40 13" xfId="2199" xr:uid="{00000000-0005-0000-0000-0000A70E0000}"/>
    <cellStyle name="Normal 40 14" xfId="2200" xr:uid="{00000000-0005-0000-0000-0000A80E0000}"/>
    <cellStyle name="Normal 40 15" xfId="2201" xr:uid="{00000000-0005-0000-0000-0000A90E0000}"/>
    <cellStyle name="Normal 40 16" xfId="2202" xr:uid="{00000000-0005-0000-0000-0000AA0E0000}"/>
    <cellStyle name="Normal 40 17" xfId="2203" xr:uid="{00000000-0005-0000-0000-0000AB0E0000}"/>
    <cellStyle name="Normal 40 18" xfId="2204" xr:uid="{00000000-0005-0000-0000-0000AC0E0000}"/>
    <cellStyle name="Normal 40 19" xfId="2205" xr:uid="{00000000-0005-0000-0000-0000AD0E0000}"/>
    <cellStyle name="Normal 40 2" xfId="2206" xr:uid="{00000000-0005-0000-0000-0000AE0E0000}"/>
    <cellStyle name="Normal 40 20" xfId="2207" xr:uid="{00000000-0005-0000-0000-0000AF0E0000}"/>
    <cellStyle name="Normal 40 21" xfId="2208" xr:uid="{00000000-0005-0000-0000-0000B00E0000}"/>
    <cellStyle name="Normal 40 22" xfId="2209" xr:uid="{00000000-0005-0000-0000-0000B10E0000}"/>
    <cellStyle name="Normal 40 23" xfId="2210" xr:uid="{00000000-0005-0000-0000-0000B20E0000}"/>
    <cellStyle name="Normal 40 24" xfId="2211" xr:uid="{00000000-0005-0000-0000-0000B30E0000}"/>
    <cellStyle name="Normal 40 25" xfId="2212" xr:uid="{00000000-0005-0000-0000-0000B40E0000}"/>
    <cellStyle name="Normal 40 26" xfId="2213" xr:uid="{00000000-0005-0000-0000-0000B50E0000}"/>
    <cellStyle name="Normal 40 27" xfId="2214" xr:uid="{00000000-0005-0000-0000-0000B60E0000}"/>
    <cellStyle name="Normal 40 28" xfId="2215" xr:uid="{00000000-0005-0000-0000-0000B70E0000}"/>
    <cellStyle name="Normal 40 29" xfId="2216" xr:uid="{00000000-0005-0000-0000-0000B80E0000}"/>
    <cellStyle name="Normal 40 3" xfId="2217" xr:uid="{00000000-0005-0000-0000-0000B90E0000}"/>
    <cellStyle name="Normal 40 30" xfId="2218" xr:uid="{00000000-0005-0000-0000-0000BA0E0000}"/>
    <cellStyle name="Normal 40 31" xfId="2219" xr:uid="{00000000-0005-0000-0000-0000BB0E0000}"/>
    <cellStyle name="Normal 40 32" xfId="2220" xr:uid="{00000000-0005-0000-0000-0000BC0E0000}"/>
    <cellStyle name="Normal 40 33" xfId="2221" xr:uid="{00000000-0005-0000-0000-0000BD0E0000}"/>
    <cellStyle name="Normal 40 34" xfId="2222" xr:uid="{00000000-0005-0000-0000-0000BE0E0000}"/>
    <cellStyle name="Normal 40 35" xfId="2223" xr:uid="{00000000-0005-0000-0000-0000BF0E0000}"/>
    <cellStyle name="Normal 40 36" xfId="2224" xr:uid="{00000000-0005-0000-0000-0000C00E0000}"/>
    <cellStyle name="Normal 40 37" xfId="2225" xr:uid="{00000000-0005-0000-0000-0000C10E0000}"/>
    <cellStyle name="Normal 40 38" xfId="2226" xr:uid="{00000000-0005-0000-0000-0000C20E0000}"/>
    <cellStyle name="Normal 40 39" xfId="2227" xr:uid="{00000000-0005-0000-0000-0000C30E0000}"/>
    <cellStyle name="Normal 40 4" xfId="2228" xr:uid="{00000000-0005-0000-0000-0000C40E0000}"/>
    <cellStyle name="Normal 40 40" xfId="2229" xr:uid="{00000000-0005-0000-0000-0000C50E0000}"/>
    <cellStyle name="Normal 40 41" xfId="2230" xr:uid="{00000000-0005-0000-0000-0000C60E0000}"/>
    <cellStyle name="Normal 40 42" xfId="2231" xr:uid="{00000000-0005-0000-0000-0000C70E0000}"/>
    <cellStyle name="Normal 40 43" xfId="2232" xr:uid="{00000000-0005-0000-0000-0000C80E0000}"/>
    <cellStyle name="Normal 40 44" xfId="2233" xr:uid="{00000000-0005-0000-0000-0000C90E0000}"/>
    <cellStyle name="Normal 40 45" xfId="2234" xr:uid="{00000000-0005-0000-0000-0000CA0E0000}"/>
    <cellStyle name="Normal 40 46" xfId="2235" xr:uid="{00000000-0005-0000-0000-0000CB0E0000}"/>
    <cellStyle name="Normal 40 47" xfId="2236" xr:uid="{00000000-0005-0000-0000-0000CC0E0000}"/>
    <cellStyle name="Normal 40 48" xfId="2237" xr:uid="{00000000-0005-0000-0000-0000CD0E0000}"/>
    <cellStyle name="Normal 40 49" xfId="2238" xr:uid="{00000000-0005-0000-0000-0000CE0E0000}"/>
    <cellStyle name="Normal 40 5" xfId="2239" xr:uid="{00000000-0005-0000-0000-0000CF0E0000}"/>
    <cellStyle name="Normal 40 50" xfId="2240" xr:uid="{00000000-0005-0000-0000-0000D00E0000}"/>
    <cellStyle name="Normal 40 51" xfId="2241" xr:uid="{00000000-0005-0000-0000-0000D10E0000}"/>
    <cellStyle name="Normal 40 52" xfId="2242" xr:uid="{00000000-0005-0000-0000-0000D20E0000}"/>
    <cellStyle name="Normal 40 53" xfId="2243" xr:uid="{00000000-0005-0000-0000-0000D30E0000}"/>
    <cellStyle name="Normal 40 54" xfId="2244" xr:uid="{00000000-0005-0000-0000-0000D40E0000}"/>
    <cellStyle name="Normal 40 55" xfId="2245" xr:uid="{00000000-0005-0000-0000-0000D50E0000}"/>
    <cellStyle name="Normal 40 56" xfId="2246" xr:uid="{00000000-0005-0000-0000-0000D60E0000}"/>
    <cellStyle name="Normal 40 57" xfId="2247" xr:uid="{00000000-0005-0000-0000-0000D70E0000}"/>
    <cellStyle name="Normal 40 58" xfId="2248" xr:uid="{00000000-0005-0000-0000-0000D80E0000}"/>
    <cellStyle name="Normal 40 59" xfId="2249" xr:uid="{00000000-0005-0000-0000-0000D90E0000}"/>
    <cellStyle name="Normal 40 6" xfId="2250" xr:uid="{00000000-0005-0000-0000-0000DA0E0000}"/>
    <cellStyle name="Normal 40 60" xfId="2251" xr:uid="{00000000-0005-0000-0000-0000DB0E0000}"/>
    <cellStyle name="Normal 40 61" xfId="2252" xr:uid="{00000000-0005-0000-0000-0000DC0E0000}"/>
    <cellStyle name="Normal 40 62" xfId="2253" xr:uid="{00000000-0005-0000-0000-0000DD0E0000}"/>
    <cellStyle name="Normal 40 63" xfId="2254" xr:uid="{00000000-0005-0000-0000-0000DE0E0000}"/>
    <cellStyle name="Normal 40 64" xfId="2255" xr:uid="{00000000-0005-0000-0000-0000DF0E0000}"/>
    <cellStyle name="Normal 40 65" xfId="2256" xr:uid="{00000000-0005-0000-0000-0000E00E0000}"/>
    <cellStyle name="Normal 40 66" xfId="2257" xr:uid="{00000000-0005-0000-0000-0000E10E0000}"/>
    <cellStyle name="Normal 40 67" xfId="2258" xr:uid="{00000000-0005-0000-0000-0000E20E0000}"/>
    <cellStyle name="Normal 40 68" xfId="2259" xr:uid="{00000000-0005-0000-0000-0000E30E0000}"/>
    <cellStyle name="Normal 40 69" xfId="2260" xr:uid="{00000000-0005-0000-0000-0000E40E0000}"/>
    <cellStyle name="Normal 40 7" xfId="2261" xr:uid="{00000000-0005-0000-0000-0000E50E0000}"/>
    <cellStyle name="Normal 40 70" xfId="2262" xr:uid="{00000000-0005-0000-0000-0000E60E0000}"/>
    <cellStyle name="Normal 40 71" xfId="2263" xr:uid="{00000000-0005-0000-0000-0000E70E0000}"/>
    <cellStyle name="Normal 40 72" xfId="2264" xr:uid="{00000000-0005-0000-0000-0000E80E0000}"/>
    <cellStyle name="Normal 40 73" xfId="2265" xr:uid="{00000000-0005-0000-0000-0000E90E0000}"/>
    <cellStyle name="Normal 40 74" xfId="6538" xr:uid="{00000000-0005-0000-0000-0000EA0E0000}"/>
    <cellStyle name="Normal 40 8" xfId="2266" xr:uid="{00000000-0005-0000-0000-0000EB0E0000}"/>
    <cellStyle name="Normal 40 9" xfId="2267" xr:uid="{00000000-0005-0000-0000-0000EC0E0000}"/>
    <cellStyle name="Normal 41" xfId="5268" xr:uid="{00000000-0005-0000-0000-0000ED0E0000}"/>
    <cellStyle name="Normal 41 2" xfId="2268" xr:uid="{00000000-0005-0000-0000-0000EE0E0000}"/>
    <cellStyle name="Normal 41 3" xfId="2269" xr:uid="{00000000-0005-0000-0000-0000EF0E0000}"/>
    <cellStyle name="Normal 41 4" xfId="2270" xr:uid="{00000000-0005-0000-0000-0000F00E0000}"/>
    <cellStyle name="Normal 41 5" xfId="2271" xr:uid="{00000000-0005-0000-0000-0000F10E0000}"/>
    <cellStyle name="Normal 41 6" xfId="6539" xr:uid="{00000000-0005-0000-0000-0000F20E0000}"/>
    <cellStyle name="Normal 42" xfId="2272" xr:uid="{00000000-0005-0000-0000-0000F30E0000}"/>
    <cellStyle name="Normal 42 10" xfId="2273" xr:uid="{00000000-0005-0000-0000-0000F40E0000}"/>
    <cellStyle name="Normal 42 100" xfId="2274" xr:uid="{00000000-0005-0000-0000-0000F50E0000}"/>
    <cellStyle name="Normal 42 101" xfId="2275" xr:uid="{00000000-0005-0000-0000-0000F60E0000}"/>
    <cellStyle name="Normal 42 102" xfId="2276" xr:uid="{00000000-0005-0000-0000-0000F70E0000}"/>
    <cellStyle name="Normal 42 103" xfId="2277" xr:uid="{00000000-0005-0000-0000-0000F80E0000}"/>
    <cellStyle name="Normal 42 104" xfId="2278" xr:uid="{00000000-0005-0000-0000-0000F90E0000}"/>
    <cellStyle name="Normal 42 105" xfId="2279" xr:uid="{00000000-0005-0000-0000-0000FA0E0000}"/>
    <cellStyle name="Normal 42 106" xfId="2280" xr:uid="{00000000-0005-0000-0000-0000FB0E0000}"/>
    <cellStyle name="Normal 42 107" xfId="2281" xr:uid="{00000000-0005-0000-0000-0000FC0E0000}"/>
    <cellStyle name="Normal 42 11" xfId="2282" xr:uid="{00000000-0005-0000-0000-0000FD0E0000}"/>
    <cellStyle name="Normal 42 12" xfId="2283" xr:uid="{00000000-0005-0000-0000-0000FE0E0000}"/>
    <cellStyle name="Normal 42 128" xfId="2284" xr:uid="{00000000-0005-0000-0000-0000FF0E0000}"/>
    <cellStyle name="Normal 42 129" xfId="2285" xr:uid="{00000000-0005-0000-0000-0000000F0000}"/>
    <cellStyle name="Normal 42 13" xfId="2286" xr:uid="{00000000-0005-0000-0000-0000010F0000}"/>
    <cellStyle name="Normal 42 130" xfId="2287" xr:uid="{00000000-0005-0000-0000-0000020F0000}"/>
    <cellStyle name="Normal 42 14" xfId="2288" xr:uid="{00000000-0005-0000-0000-0000030F0000}"/>
    <cellStyle name="Normal 42 15" xfId="2289" xr:uid="{00000000-0005-0000-0000-0000040F0000}"/>
    <cellStyle name="Normal 42 16" xfId="2290" xr:uid="{00000000-0005-0000-0000-0000050F0000}"/>
    <cellStyle name="Normal 42 17" xfId="2291" xr:uid="{00000000-0005-0000-0000-0000060F0000}"/>
    <cellStyle name="Normal 42 18" xfId="2292" xr:uid="{00000000-0005-0000-0000-0000070F0000}"/>
    <cellStyle name="Normal 42 19" xfId="2293" xr:uid="{00000000-0005-0000-0000-0000080F0000}"/>
    <cellStyle name="Normal 42 2" xfId="2294" xr:uid="{00000000-0005-0000-0000-0000090F0000}"/>
    <cellStyle name="Normal 42 20" xfId="2295" xr:uid="{00000000-0005-0000-0000-00000A0F0000}"/>
    <cellStyle name="Normal 42 21" xfId="2296" xr:uid="{00000000-0005-0000-0000-00000B0F0000}"/>
    <cellStyle name="Normal 42 22" xfId="2297" xr:uid="{00000000-0005-0000-0000-00000C0F0000}"/>
    <cellStyle name="Normal 42 23" xfId="2298" xr:uid="{00000000-0005-0000-0000-00000D0F0000}"/>
    <cellStyle name="Normal 42 24" xfId="2299" xr:uid="{00000000-0005-0000-0000-00000E0F0000}"/>
    <cellStyle name="Normal 42 25" xfId="2300" xr:uid="{00000000-0005-0000-0000-00000F0F0000}"/>
    <cellStyle name="Normal 42 26" xfId="2301" xr:uid="{00000000-0005-0000-0000-0000100F0000}"/>
    <cellStyle name="Normal 42 27" xfId="2302" xr:uid="{00000000-0005-0000-0000-0000110F0000}"/>
    <cellStyle name="Normal 42 28" xfId="2303" xr:uid="{00000000-0005-0000-0000-0000120F0000}"/>
    <cellStyle name="Normal 42 29" xfId="2304" xr:uid="{00000000-0005-0000-0000-0000130F0000}"/>
    <cellStyle name="Normal 42 3" xfId="2305" xr:uid="{00000000-0005-0000-0000-0000140F0000}"/>
    <cellStyle name="Normal 42 30" xfId="2306" xr:uid="{00000000-0005-0000-0000-0000150F0000}"/>
    <cellStyle name="Normal 42 31" xfId="2307" xr:uid="{00000000-0005-0000-0000-0000160F0000}"/>
    <cellStyle name="Normal 42 32" xfId="2308" xr:uid="{00000000-0005-0000-0000-0000170F0000}"/>
    <cellStyle name="Normal 42 33" xfId="2309" xr:uid="{00000000-0005-0000-0000-0000180F0000}"/>
    <cellStyle name="Normal 42 34" xfId="2310" xr:uid="{00000000-0005-0000-0000-0000190F0000}"/>
    <cellStyle name="Normal 42 35" xfId="2311" xr:uid="{00000000-0005-0000-0000-00001A0F0000}"/>
    <cellStyle name="Normal 42 36" xfId="2312" xr:uid="{00000000-0005-0000-0000-00001B0F0000}"/>
    <cellStyle name="Normal 42 37" xfId="2313" xr:uid="{00000000-0005-0000-0000-00001C0F0000}"/>
    <cellStyle name="Normal 42 38" xfId="2314" xr:uid="{00000000-0005-0000-0000-00001D0F0000}"/>
    <cellStyle name="Normal 42 39" xfId="2315" xr:uid="{00000000-0005-0000-0000-00001E0F0000}"/>
    <cellStyle name="Normal 42 4" xfId="2316" xr:uid="{00000000-0005-0000-0000-00001F0F0000}"/>
    <cellStyle name="Normal 42 40" xfId="2317" xr:uid="{00000000-0005-0000-0000-0000200F0000}"/>
    <cellStyle name="Normal 42 41" xfId="2318" xr:uid="{00000000-0005-0000-0000-0000210F0000}"/>
    <cellStyle name="Normal 42 42" xfId="2319" xr:uid="{00000000-0005-0000-0000-0000220F0000}"/>
    <cellStyle name="Normal 42 43" xfId="2320" xr:uid="{00000000-0005-0000-0000-0000230F0000}"/>
    <cellStyle name="Normal 42 44" xfId="2321" xr:uid="{00000000-0005-0000-0000-0000240F0000}"/>
    <cellStyle name="Normal 42 45" xfId="2322" xr:uid="{00000000-0005-0000-0000-0000250F0000}"/>
    <cellStyle name="Normal 42 46" xfId="2323" xr:uid="{00000000-0005-0000-0000-0000260F0000}"/>
    <cellStyle name="Normal 42 47" xfId="2324" xr:uid="{00000000-0005-0000-0000-0000270F0000}"/>
    <cellStyle name="Normal 42 48" xfId="2325" xr:uid="{00000000-0005-0000-0000-0000280F0000}"/>
    <cellStyle name="Normal 42 49" xfId="2326" xr:uid="{00000000-0005-0000-0000-0000290F0000}"/>
    <cellStyle name="Normal 42 5" xfId="2327" xr:uid="{00000000-0005-0000-0000-00002A0F0000}"/>
    <cellStyle name="Normal 42 50" xfId="2328" xr:uid="{00000000-0005-0000-0000-00002B0F0000}"/>
    <cellStyle name="Normal 42 51" xfId="2329" xr:uid="{00000000-0005-0000-0000-00002C0F0000}"/>
    <cellStyle name="Normal 42 52" xfId="2330" xr:uid="{00000000-0005-0000-0000-00002D0F0000}"/>
    <cellStyle name="Normal 42 53" xfId="2331" xr:uid="{00000000-0005-0000-0000-00002E0F0000}"/>
    <cellStyle name="Normal 42 54" xfId="2332" xr:uid="{00000000-0005-0000-0000-00002F0F0000}"/>
    <cellStyle name="Normal 42 55" xfId="2333" xr:uid="{00000000-0005-0000-0000-0000300F0000}"/>
    <cellStyle name="Normal 42 56" xfId="2334" xr:uid="{00000000-0005-0000-0000-0000310F0000}"/>
    <cellStyle name="Normal 42 57" xfId="2335" xr:uid="{00000000-0005-0000-0000-0000320F0000}"/>
    <cellStyle name="Normal 42 58" xfId="2336" xr:uid="{00000000-0005-0000-0000-0000330F0000}"/>
    <cellStyle name="Normal 42 59" xfId="2337" xr:uid="{00000000-0005-0000-0000-0000340F0000}"/>
    <cellStyle name="Normal 42 6" xfId="2338" xr:uid="{00000000-0005-0000-0000-0000350F0000}"/>
    <cellStyle name="Normal 42 60" xfId="2339" xr:uid="{00000000-0005-0000-0000-0000360F0000}"/>
    <cellStyle name="Normal 42 61" xfId="2340" xr:uid="{00000000-0005-0000-0000-0000370F0000}"/>
    <cellStyle name="Normal 42 62" xfId="2341" xr:uid="{00000000-0005-0000-0000-0000380F0000}"/>
    <cellStyle name="Normal 42 63" xfId="2342" xr:uid="{00000000-0005-0000-0000-0000390F0000}"/>
    <cellStyle name="Normal 42 64" xfId="2343" xr:uid="{00000000-0005-0000-0000-00003A0F0000}"/>
    <cellStyle name="Normal 42 65" xfId="2344" xr:uid="{00000000-0005-0000-0000-00003B0F0000}"/>
    <cellStyle name="Normal 42 66" xfId="2345" xr:uid="{00000000-0005-0000-0000-00003C0F0000}"/>
    <cellStyle name="Normal 42 67" xfId="2346" xr:uid="{00000000-0005-0000-0000-00003D0F0000}"/>
    <cellStyle name="Normal 42 68" xfId="2347" xr:uid="{00000000-0005-0000-0000-00003E0F0000}"/>
    <cellStyle name="Normal 42 69" xfId="2348" xr:uid="{00000000-0005-0000-0000-00003F0F0000}"/>
    <cellStyle name="Normal 42 7" xfId="2349" xr:uid="{00000000-0005-0000-0000-0000400F0000}"/>
    <cellStyle name="Normal 42 70" xfId="2350" xr:uid="{00000000-0005-0000-0000-0000410F0000}"/>
    <cellStyle name="Normal 42 71" xfId="2351" xr:uid="{00000000-0005-0000-0000-0000420F0000}"/>
    <cellStyle name="Normal 42 72" xfId="2352" xr:uid="{00000000-0005-0000-0000-0000430F0000}"/>
    <cellStyle name="Normal 42 73" xfId="2353" xr:uid="{00000000-0005-0000-0000-0000440F0000}"/>
    <cellStyle name="Normal 42 74" xfId="2354" xr:uid="{00000000-0005-0000-0000-0000450F0000}"/>
    <cellStyle name="Normal 42 75" xfId="2355" xr:uid="{00000000-0005-0000-0000-0000460F0000}"/>
    <cellStyle name="Normal 42 76" xfId="2356" xr:uid="{00000000-0005-0000-0000-0000470F0000}"/>
    <cellStyle name="Normal 42 77" xfId="2357" xr:uid="{00000000-0005-0000-0000-0000480F0000}"/>
    <cellStyle name="Normal 42 78" xfId="2358" xr:uid="{00000000-0005-0000-0000-0000490F0000}"/>
    <cellStyle name="Normal 42 79" xfId="2359" xr:uid="{00000000-0005-0000-0000-00004A0F0000}"/>
    <cellStyle name="Normal 42 8" xfId="2360" xr:uid="{00000000-0005-0000-0000-00004B0F0000}"/>
    <cellStyle name="Normal 42 80" xfId="2361" xr:uid="{00000000-0005-0000-0000-00004C0F0000}"/>
    <cellStyle name="Normal 42 81" xfId="2362" xr:uid="{00000000-0005-0000-0000-00004D0F0000}"/>
    <cellStyle name="Normal 42 82" xfId="2363" xr:uid="{00000000-0005-0000-0000-00004E0F0000}"/>
    <cellStyle name="Normal 42 83" xfId="2364" xr:uid="{00000000-0005-0000-0000-00004F0F0000}"/>
    <cellStyle name="Normal 42 84" xfId="2365" xr:uid="{00000000-0005-0000-0000-0000500F0000}"/>
    <cellStyle name="Normal 42 85" xfId="2366" xr:uid="{00000000-0005-0000-0000-0000510F0000}"/>
    <cellStyle name="Normal 42 86" xfId="2367" xr:uid="{00000000-0005-0000-0000-0000520F0000}"/>
    <cellStyle name="Normal 42 87" xfId="2368" xr:uid="{00000000-0005-0000-0000-0000530F0000}"/>
    <cellStyle name="Normal 42 88" xfId="2369" xr:uid="{00000000-0005-0000-0000-0000540F0000}"/>
    <cellStyle name="Normal 42 89" xfId="2370" xr:uid="{00000000-0005-0000-0000-0000550F0000}"/>
    <cellStyle name="Normal 42 9" xfId="2371" xr:uid="{00000000-0005-0000-0000-0000560F0000}"/>
    <cellStyle name="Normal 42 90" xfId="2372" xr:uid="{00000000-0005-0000-0000-0000570F0000}"/>
    <cellStyle name="Normal 42 91" xfId="2373" xr:uid="{00000000-0005-0000-0000-0000580F0000}"/>
    <cellStyle name="Normal 42 92" xfId="2374" xr:uid="{00000000-0005-0000-0000-0000590F0000}"/>
    <cellStyle name="Normal 42 93" xfId="2375" xr:uid="{00000000-0005-0000-0000-00005A0F0000}"/>
    <cellStyle name="Normal 42 94" xfId="2376" xr:uid="{00000000-0005-0000-0000-00005B0F0000}"/>
    <cellStyle name="Normal 42 95" xfId="2377" xr:uid="{00000000-0005-0000-0000-00005C0F0000}"/>
    <cellStyle name="Normal 42 96" xfId="2378" xr:uid="{00000000-0005-0000-0000-00005D0F0000}"/>
    <cellStyle name="Normal 42 97" xfId="2379" xr:uid="{00000000-0005-0000-0000-00005E0F0000}"/>
    <cellStyle name="Normal 42 98" xfId="2380" xr:uid="{00000000-0005-0000-0000-00005F0F0000}"/>
    <cellStyle name="Normal 42 99" xfId="2381" xr:uid="{00000000-0005-0000-0000-0000600F0000}"/>
    <cellStyle name="Normal 43 10" xfId="2382" xr:uid="{00000000-0005-0000-0000-0000610F0000}"/>
    <cellStyle name="Normal 43 11" xfId="2383" xr:uid="{00000000-0005-0000-0000-0000620F0000}"/>
    <cellStyle name="Normal 43 12" xfId="2384" xr:uid="{00000000-0005-0000-0000-0000630F0000}"/>
    <cellStyle name="Normal 43 13" xfId="2385" xr:uid="{00000000-0005-0000-0000-0000640F0000}"/>
    <cellStyle name="Normal 43 14" xfId="2386" xr:uid="{00000000-0005-0000-0000-0000650F0000}"/>
    <cellStyle name="Normal 43 15" xfId="2387" xr:uid="{00000000-0005-0000-0000-0000660F0000}"/>
    <cellStyle name="Normal 43 16" xfId="2388" xr:uid="{00000000-0005-0000-0000-0000670F0000}"/>
    <cellStyle name="Normal 43 17" xfId="2389" xr:uid="{00000000-0005-0000-0000-0000680F0000}"/>
    <cellStyle name="Normal 43 18" xfId="2390" xr:uid="{00000000-0005-0000-0000-0000690F0000}"/>
    <cellStyle name="Normal 43 19" xfId="2391" xr:uid="{00000000-0005-0000-0000-00006A0F0000}"/>
    <cellStyle name="Normal 43 2" xfId="2392" xr:uid="{00000000-0005-0000-0000-00006B0F0000}"/>
    <cellStyle name="Normal 43 20" xfId="2393" xr:uid="{00000000-0005-0000-0000-00006C0F0000}"/>
    <cellStyle name="Normal 43 21" xfId="2394" xr:uid="{00000000-0005-0000-0000-00006D0F0000}"/>
    <cellStyle name="Normal 43 22" xfId="2395" xr:uid="{00000000-0005-0000-0000-00006E0F0000}"/>
    <cellStyle name="Normal 43 23" xfId="2396" xr:uid="{00000000-0005-0000-0000-00006F0F0000}"/>
    <cellStyle name="Normal 43 23 10" xfId="6540" xr:uid="{00000000-0005-0000-0000-0000700F0000}"/>
    <cellStyle name="Normal 43 23 10 2" xfId="6541" xr:uid="{00000000-0005-0000-0000-0000710F0000}"/>
    <cellStyle name="Normal 43 23 11" xfId="6542" xr:uid="{00000000-0005-0000-0000-0000720F0000}"/>
    <cellStyle name="Normal 43 23 11 2" xfId="6543" xr:uid="{00000000-0005-0000-0000-0000730F0000}"/>
    <cellStyle name="Normal 43 23 12" xfId="6544" xr:uid="{00000000-0005-0000-0000-0000740F0000}"/>
    <cellStyle name="Normal 43 23 12 2" xfId="6545" xr:uid="{00000000-0005-0000-0000-0000750F0000}"/>
    <cellStyle name="Normal 43 23 13" xfId="6546" xr:uid="{00000000-0005-0000-0000-0000760F0000}"/>
    <cellStyle name="Normal 43 23 13 2" xfId="6547" xr:uid="{00000000-0005-0000-0000-0000770F0000}"/>
    <cellStyle name="Normal 43 23 14" xfId="6548" xr:uid="{00000000-0005-0000-0000-0000780F0000}"/>
    <cellStyle name="Normal 43 23 14 2" xfId="6549" xr:uid="{00000000-0005-0000-0000-0000790F0000}"/>
    <cellStyle name="Normal 43 23 15" xfId="6550" xr:uid="{00000000-0005-0000-0000-00007A0F0000}"/>
    <cellStyle name="Normal 43 23 2" xfId="2397" xr:uid="{00000000-0005-0000-0000-00007B0F0000}"/>
    <cellStyle name="Normal 43 23 2 2" xfId="4115" xr:uid="{00000000-0005-0000-0000-00007C0F0000}"/>
    <cellStyle name="Normal 43 23 2 2 2" xfId="6551" xr:uid="{00000000-0005-0000-0000-00007D0F0000}"/>
    <cellStyle name="Normal 43 23 2 2 2 2" xfId="6552" xr:uid="{00000000-0005-0000-0000-00007E0F0000}"/>
    <cellStyle name="Normal 43 23 2 2 3" xfId="6553" xr:uid="{00000000-0005-0000-0000-00007F0F0000}"/>
    <cellStyle name="Normal 43 23 2 2 3 2" xfId="6554" xr:uid="{00000000-0005-0000-0000-0000800F0000}"/>
    <cellStyle name="Normal 43 23 2 2 4" xfId="6555" xr:uid="{00000000-0005-0000-0000-0000810F0000}"/>
    <cellStyle name="Normal 43 23 2 2 4 2" xfId="6556" xr:uid="{00000000-0005-0000-0000-0000820F0000}"/>
    <cellStyle name="Normal 43 23 2 2 5" xfId="6557" xr:uid="{00000000-0005-0000-0000-0000830F0000}"/>
    <cellStyle name="Normal 43 23 2 2 5 2" xfId="6558" xr:uid="{00000000-0005-0000-0000-0000840F0000}"/>
    <cellStyle name="Normal 43 23 2 2 6" xfId="6559" xr:uid="{00000000-0005-0000-0000-0000850F0000}"/>
    <cellStyle name="Normal 43 23 2 2 6 2" xfId="6560" xr:uid="{00000000-0005-0000-0000-0000860F0000}"/>
    <cellStyle name="Normal 43 23 2 2 7" xfId="6561" xr:uid="{00000000-0005-0000-0000-0000870F0000}"/>
    <cellStyle name="Normal 43 23 2 3" xfId="4723" xr:uid="{00000000-0005-0000-0000-0000880F0000}"/>
    <cellStyle name="Normal 43 23 2 3 2" xfId="6562" xr:uid="{00000000-0005-0000-0000-0000890F0000}"/>
    <cellStyle name="Normal 43 23 2 3 2 2" xfId="6563" xr:uid="{00000000-0005-0000-0000-00008A0F0000}"/>
    <cellStyle name="Normal 43 23 2 3 3" xfId="6564" xr:uid="{00000000-0005-0000-0000-00008B0F0000}"/>
    <cellStyle name="Normal 43 23 2 3 3 2" xfId="6565" xr:uid="{00000000-0005-0000-0000-00008C0F0000}"/>
    <cellStyle name="Normal 43 23 2 3 4" xfId="6566" xr:uid="{00000000-0005-0000-0000-00008D0F0000}"/>
    <cellStyle name="Normal 43 23 2 3 4 2" xfId="6567" xr:uid="{00000000-0005-0000-0000-00008E0F0000}"/>
    <cellStyle name="Normal 43 23 2 3 5" xfId="6568" xr:uid="{00000000-0005-0000-0000-00008F0F0000}"/>
    <cellStyle name="Normal 43 23 2 3 5 2" xfId="6569" xr:uid="{00000000-0005-0000-0000-0000900F0000}"/>
    <cellStyle name="Normal 43 23 2 3 6" xfId="6570" xr:uid="{00000000-0005-0000-0000-0000910F0000}"/>
    <cellStyle name="Normal 43 23 2 3 6 2" xfId="6571" xr:uid="{00000000-0005-0000-0000-0000920F0000}"/>
    <cellStyle name="Normal 43 23 2 3 7" xfId="6572" xr:uid="{00000000-0005-0000-0000-0000930F0000}"/>
    <cellStyle name="Normal 43 23 2 4" xfId="6573" xr:uid="{00000000-0005-0000-0000-0000940F0000}"/>
    <cellStyle name="Normal 43 23 2 4 2" xfId="6574" xr:uid="{00000000-0005-0000-0000-0000950F0000}"/>
    <cellStyle name="Normal 43 23 2 5" xfId="6575" xr:uid="{00000000-0005-0000-0000-0000960F0000}"/>
    <cellStyle name="Normal 43 23 2 5 2" xfId="6576" xr:uid="{00000000-0005-0000-0000-0000970F0000}"/>
    <cellStyle name="Normal 43 23 2 6" xfId="6577" xr:uid="{00000000-0005-0000-0000-0000980F0000}"/>
    <cellStyle name="Normal 43 23 2 6 2" xfId="6578" xr:uid="{00000000-0005-0000-0000-0000990F0000}"/>
    <cellStyle name="Normal 43 23 2 7" xfId="6579" xr:uid="{00000000-0005-0000-0000-00009A0F0000}"/>
    <cellStyle name="Normal 43 23 2 7 2" xfId="6580" xr:uid="{00000000-0005-0000-0000-00009B0F0000}"/>
    <cellStyle name="Normal 43 23 2 8" xfId="6581" xr:uid="{00000000-0005-0000-0000-00009C0F0000}"/>
    <cellStyle name="Normal 43 23 2 8 2" xfId="6582" xr:uid="{00000000-0005-0000-0000-00009D0F0000}"/>
    <cellStyle name="Normal 43 23 2 9" xfId="6583" xr:uid="{00000000-0005-0000-0000-00009E0F0000}"/>
    <cellStyle name="Normal 43 23 3" xfId="4086" xr:uid="{00000000-0005-0000-0000-00009F0F0000}"/>
    <cellStyle name="Normal 43 23 3 2" xfId="6584" xr:uid="{00000000-0005-0000-0000-0000A00F0000}"/>
    <cellStyle name="Normal 43 23 3 2 2" xfId="6585" xr:uid="{00000000-0005-0000-0000-0000A10F0000}"/>
    <cellStyle name="Normal 43 23 3 3" xfId="6586" xr:uid="{00000000-0005-0000-0000-0000A20F0000}"/>
    <cellStyle name="Normal 43 23 3 3 2" xfId="6587" xr:uid="{00000000-0005-0000-0000-0000A30F0000}"/>
    <cellStyle name="Normal 43 23 3 4" xfId="6588" xr:uid="{00000000-0005-0000-0000-0000A40F0000}"/>
    <cellStyle name="Normal 43 23 3 4 2" xfId="6589" xr:uid="{00000000-0005-0000-0000-0000A50F0000}"/>
    <cellStyle name="Normal 43 23 3 5" xfId="6590" xr:uid="{00000000-0005-0000-0000-0000A60F0000}"/>
    <cellStyle name="Normal 43 23 3 5 2" xfId="6591" xr:uid="{00000000-0005-0000-0000-0000A70F0000}"/>
    <cellStyle name="Normal 43 23 3 6" xfId="6592" xr:uid="{00000000-0005-0000-0000-0000A80F0000}"/>
    <cellStyle name="Normal 43 23 3 6 2" xfId="6593" xr:uid="{00000000-0005-0000-0000-0000A90F0000}"/>
    <cellStyle name="Normal 43 23 3 7" xfId="6594" xr:uid="{00000000-0005-0000-0000-0000AA0F0000}"/>
    <cellStyle name="Normal 43 23 4" xfId="4114" xr:uid="{00000000-0005-0000-0000-0000AB0F0000}"/>
    <cellStyle name="Normal 43 23 4 2" xfId="6595" xr:uid="{00000000-0005-0000-0000-0000AC0F0000}"/>
    <cellStyle name="Normal 43 23 4 2 2" xfId="6596" xr:uid="{00000000-0005-0000-0000-0000AD0F0000}"/>
    <cellStyle name="Normal 43 23 4 3" xfId="6597" xr:uid="{00000000-0005-0000-0000-0000AE0F0000}"/>
    <cellStyle name="Normal 43 23 4 3 2" xfId="6598" xr:uid="{00000000-0005-0000-0000-0000AF0F0000}"/>
    <cellStyle name="Normal 43 23 4 4" xfId="6599" xr:uid="{00000000-0005-0000-0000-0000B00F0000}"/>
    <cellStyle name="Normal 43 23 4 4 2" xfId="6600" xr:uid="{00000000-0005-0000-0000-0000B10F0000}"/>
    <cellStyle name="Normal 43 23 4 5" xfId="6601" xr:uid="{00000000-0005-0000-0000-0000B20F0000}"/>
    <cellStyle name="Normal 43 23 4 5 2" xfId="6602" xr:uid="{00000000-0005-0000-0000-0000B30F0000}"/>
    <cellStyle name="Normal 43 23 4 6" xfId="6603" xr:uid="{00000000-0005-0000-0000-0000B40F0000}"/>
    <cellStyle name="Normal 43 23 4 6 2" xfId="6604" xr:uid="{00000000-0005-0000-0000-0000B50F0000}"/>
    <cellStyle name="Normal 43 23 4 7" xfId="6605" xr:uid="{00000000-0005-0000-0000-0000B60F0000}"/>
    <cellStyle name="Normal 43 23 5" xfId="4722" xr:uid="{00000000-0005-0000-0000-0000B70F0000}"/>
    <cellStyle name="Normal 43 23 5 2" xfId="6606" xr:uid="{00000000-0005-0000-0000-0000B80F0000}"/>
    <cellStyle name="Normal 43 23 5 2 2" xfId="6607" xr:uid="{00000000-0005-0000-0000-0000B90F0000}"/>
    <cellStyle name="Normal 43 23 5 3" xfId="6608" xr:uid="{00000000-0005-0000-0000-0000BA0F0000}"/>
    <cellStyle name="Normal 43 23 5 3 2" xfId="6609" xr:uid="{00000000-0005-0000-0000-0000BB0F0000}"/>
    <cellStyle name="Normal 43 23 5 4" xfId="6610" xr:uid="{00000000-0005-0000-0000-0000BC0F0000}"/>
    <cellStyle name="Normal 43 23 5 4 2" xfId="6611" xr:uid="{00000000-0005-0000-0000-0000BD0F0000}"/>
    <cellStyle name="Normal 43 23 5 5" xfId="6612" xr:uid="{00000000-0005-0000-0000-0000BE0F0000}"/>
    <cellStyle name="Normal 43 23 5 5 2" xfId="6613" xr:uid="{00000000-0005-0000-0000-0000BF0F0000}"/>
    <cellStyle name="Normal 43 23 5 6" xfId="6614" xr:uid="{00000000-0005-0000-0000-0000C00F0000}"/>
    <cellStyle name="Normal 43 23 5 6 2" xfId="6615" xr:uid="{00000000-0005-0000-0000-0000C10F0000}"/>
    <cellStyle name="Normal 43 23 5 7" xfId="6616" xr:uid="{00000000-0005-0000-0000-0000C20F0000}"/>
    <cellStyle name="Normal 43 23 6" xfId="4716" xr:uid="{00000000-0005-0000-0000-0000C30F0000}"/>
    <cellStyle name="Normal 43 23 6 2" xfId="6617" xr:uid="{00000000-0005-0000-0000-0000C40F0000}"/>
    <cellStyle name="Normal 43 23 6 2 2" xfId="6618" xr:uid="{00000000-0005-0000-0000-0000C50F0000}"/>
    <cellStyle name="Normal 43 23 6 3" xfId="6619" xr:uid="{00000000-0005-0000-0000-0000C60F0000}"/>
    <cellStyle name="Normal 43 23 6 3 2" xfId="6620" xr:uid="{00000000-0005-0000-0000-0000C70F0000}"/>
    <cellStyle name="Normal 43 23 6 4" xfId="6621" xr:uid="{00000000-0005-0000-0000-0000C80F0000}"/>
    <cellStyle name="Normal 43 23 6 4 2" xfId="6622" xr:uid="{00000000-0005-0000-0000-0000C90F0000}"/>
    <cellStyle name="Normal 43 23 6 5" xfId="6623" xr:uid="{00000000-0005-0000-0000-0000CA0F0000}"/>
    <cellStyle name="Normal 43 23 6 5 2" xfId="6624" xr:uid="{00000000-0005-0000-0000-0000CB0F0000}"/>
    <cellStyle name="Normal 43 23 6 6" xfId="6625" xr:uid="{00000000-0005-0000-0000-0000CC0F0000}"/>
    <cellStyle name="Normal 43 23 6 6 2" xfId="6626" xr:uid="{00000000-0005-0000-0000-0000CD0F0000}"/>
    <cellStyle name="Normal 43 23 6 7" xfId="6627" xr:uid="{00000000-0005-0000-0000-0000CE0F0000}"/>
    <cellStyle name="Normal 43 23 7" xfId="4744" xr:uid="{00000000-0005-0000-0000-0000CF0F0000}"/>
    <cellStyle name="Normal 43 23 7 2" xfId="6628" xr:uid="{00000000-0005-0000-0000-0000D00F0000}"/>
    <cellStyle name="Normal 43 23 7 2 2" xfId="6629" xr:uid="{00000000-0005-0000-0000-0000D10F0000}"/>
    <cellStyle name="Normal 43 23 7 3" xfId="6630" xr:uid="{00000000-0005-0000-0000-0000D20F0000}"/>
    <cellStyle name="Normal 43 23 7 3 2" xfId="6631" xr:uid="{00000000-0005-0000-0000-0000D30F0000}"/>
    <cellStyle name="Normal 43 23 7 4" xfId="6632" xr:uid="{00000000-0005-0000-0000-0000D40F0000}"/>
    <cellStyle name="Normal 43 23 7 4 2" xfId="6633" xr:uid="{00000000-0005-0000-0000-0000D50F0000}"/>
    <cellStyle name="Normal 43 23 7 5" xfId="6634" xr:uid="{00000000-0005-0000-0000-0000D60F0000}"/>
    <cellStyle name="Normal 43 23 7 5 2" xfId="6635" xr:uid="{00000000-0005-0000-0000-0000D70F0000}"/>
    <cellStyle name="Normal 43 23 7 6" xfId="6636" xr:uid="{00000000-0005-0000-0000-0000D80F0000}"/>
    <cellStyle name="Normal 43 23 7 6 2" xfId="6637" xr:uid="{00000000-0005-0000-0000-0000D90F0000}"/>
    <cellStyle name="Normal 43 23 7 7" xfId="6638" xr:uid="{00000000-0005-0000-0000-0000DA0F0000}"/>
    <cellStyle name="Normal 43 23 8" xfId="4721" xr:uid="{00000000-0005-0000-0000-0000DB0F0000}"/>
    <cellStyle name="Normal 43 23 8 2" xfId="6639" xr:uid="{00000000-0005-0000-0000-0000DC0F0000}"/>
    <cellStyle name="Normal 43 23 8 2 2" xfId="6640" xr:uid="{00000000-0005-0000-0000-0000DD0F0000}"/>
    <cellStyle name="Normal 43 23 8 3" xfId="6641" xr:uid="{00000000-0005-0000-0000-0000DE0F0000}"/>
    <cellStyle name="Normal 43 23 8 3 2" xfId="6642" xr:uid="{00000000-0005-0000-0000-0000DF0F0000}"/>
    <cellStyle name="Normal 43 23 8 4" xfId="6643" xr:uid="{00000000-0005-0000-0000-0000E00F0000}"/>
    <cellStyle name="Normal 43 23 8 4 2" xfId="6644" xr:uid="{00000000-0005-0000-0000-0000E10F0000}"/>
    <cellStyle name="Normal 43 23 8 5" xfId="6645" xr:uid="{00000000-0005-0000-0000-0000E20F0000}"/>
    <cellStyle name="Normal 43 23 8 5 2" xfId="6646" xr:uid="{00000000-0005-0000-0000-0000E30F0000}"/>
    <cellStyle name="Normal 43 23 8 6" xfId="6647" xr:uid="{00000000-0005-0000-0000-0000E40F0000}"/>
    <cellStyle name="Normal 43 23 8 6 2" xfId="6648" xr:uid="{00000000-0005-0000-0000-0000E50F0000}"/>
    <cellStyle name="Normal 43 23 8 7" xfId="6649" xr:uid="{00000000-0005-0000-0000-0000E60F0000}"/>
    <cellStyle name="Normal 43 23 9" xfId="4749" xr:uid="{00000000-0005-0000-0000-0000E70F0000}"/>
    <cellStyle name="Normal 43 23 9 2" xfId="6650" xr:uid="{00000000-0005-0000-0000-0000E80F0000}"/>
    <cellStyle name="Normal 43 23 9 2 2" xfId="6651" xr:uid="{00000000-0005-0000-0000-0000E90F0000}"/>
    <cellStyle name="Normal 43 23 9 3" xfId="6652" xr:uid="{00000000-0005-0000-0000-0000EA0F0000}"/>
    <cellStyle name="Normal 43 23 9 3 2" xfId="6653" xr:uid="{00000000-0005-0000-0000-0000EB0F0000}"/>
    <cellStyle name="Normal 43 23 9 4" xfId="6654" xr:uid="{00000000-0005-0000-0000-0000EC0F0000}"/>
    <cellStyle name="Normal 43 23 9 4 2" xfId="6655" xr:uid="{00000000-0005-0000-0000-0000ED0F0000}"/>
    <cellStyle name="Normal 43 23 9 5" xfId="6656" xr:uid="{00000000-0005-0000-0000-0000EE0F0000}"/>
    <cellStyle name="Normal 43 23 9 5 2" xfId="6657" xr:uid="{00000000-0005-0000-0000-0000EF0F0000}"/>
    <cellStyle name="Normal 43 23 9 6" xfId="6658" xr:uid="{00000000-0005-0000-0000-0000F00F0000}"/>
    <cellStyle name="Normal 43 23 9 6 2" xfId="6659" xr:uid="{00000000-0005-0000-0000-0000F10F0000}"/>
    <cellStyle name="Normal 43 23 9 7" xfId="6660" xr:uid="{00000000-0005-0000-0000-0000F20F0000}"/>
    <cellStyle name="Normal 43 24" xfId="2398" xr:uid="{00000000-0005-0000-0000-0000F30F0000}"/>
    <cellStyle name="Normal 43 24 10" xfId="6661" xr:uid="{00000000-0005-0000-0000-0000F40F0000}"/>
    <cellStyle name="Normal 43 24 10 2" xfId="6662" xr:uid="{00000000-0005-0000-0000-0000F50F0000}"/>
    <cellStyle name="Normal 43 24 11" xfId="6663" xr:uid="{00000000-0005-0000-0000-0000F60F0000}"/>
    <cellStyle name="Normal 43 24 11 2" xfId="6664" xr:uid="{00000000-0005-0000-0000-0000F70F0000}"/>
    <cellStyle name="Normal 43 24 12" xfId="6665" xr:uid="{00000000-0005-0000-0000-0000F80F0000}"/>
    <cellStyle name="Normal 43 24 12 2" xfId="6666" xr:uid="{00000000-0005-0000-0000-0000F90F0000}"/>
    <cellStyle name="Normal 43 24 13" xfId="6667" xr:uid="{00000000-0005-0000-0000-0000FA0F0000}"/>
    <cellStyle name="Normal 43 24 13 2" xfId="6668" xr:uid="{00000000-0005-0000-0000-0000FB0F0000}"/>
    <cellStyle name="Normal 43 24 14" xfId="6669" xr:uid="{00000000-0005-0000-0000-0000FC0F0000}"/>
    <cellStyle name="Normal 43 24 14 2" xfId="6670" xr:uid="{00000000-0005-0000-0000-0000FD0F0000}"/>
    <cellStyle name="Normal 43 24 15" xfId="6671" xr:uid="{00000000-0005-0000-0000-0000FE0F0000}"/>
    <cellStyle name="Normal 43 24 2" xfId="2399" xr:uid="{00000000-0005-0000-0000-0000FF0F0000}"/>
    <cellStyle name="Normal 43 24 2 2" xfId="4117" xr:uid="{00000000-0005-0000-0000-000000100000}"/>
    <cellStyle name="Normal 43 24 2 2 2" xfId="6672" xr:uid="{00000000-0005-0000-0000-000001100000}"/>
    <cellStyle name="Normal 43 24 2 2 2 2" xfId="6673" xr:uid="{00000000-0005-0000-0000-000002100000}"/>
    <cellStyle name="Normal 43 24 2 2 3" xfId="6674" xr:uid="{00000000-0005-0000-0000-000003100000}"/>
    <cellStyle name="Normal 43 24 2 2 3 2" xfId="6675" xr:uid="{00000000-0005-0000-0000-000004100000}"/>
    <cellStyle name="Normal 43 24 2 2 4" xfId="6676" xr:uid="{00000000-0005-0000-0000-000005100000}"/>
    <cellStyle name="Normal 43 24 2 2 4 2" xfId="6677" xr:uid="{00000000-0005-0000-0000-000006100000}"/>
    <cellStyle name="Normal 43 24 2 2 5" xfId="6678" xr:uid="{00000000-0005-0000-0000-000007100000}"/>
    <cellStyle name="Normal 43 24 2 2 5 2" xfId="6679" xr:uid="{00000000-0005-0000-0000-000008100000}"/>
    <cellStyle name="Normal 43 24 2 2 6" xfId="6680" xr:uid="{00000000-0005-0000-0000-000009100000}"/>
    <cellStyle name="Normal 43 24 2 2 6 2" xfId="6681" xr:uid="{00000000-0005-0000-0000-00000A100000}"/>
    <cellStyle name="Normal 43 24 2 2 7" xfId="6682" xr:uid="{00000000-0005-0000-0000-00000B100000}"/>
    <cellStyle name="Normal 43 24 2 3" xfId="4725" xr:uid="{00000000-0005-0000-0000-00000C100000}"/>
    <cellStyle name="Normal 43 24 2 3 2" xfId="6683" xr:uid="{00000000-0005-0000-0000-00000D100000}"/>
    <cellStyle name="Normal 43 24 2 3 2 2" xfId="6684" xr:uid="{00000000-0005-0000-0000-00000E100000}"/>
    <cellStyle name="Normal 43 24 2 3 3" xfId="6685" xr:uid="{00000000-0005-0000-0000-00000F100000}"/>
    <cellStyle name="Normal 43 24 2 3 3 2" xfId="6686" xr:uid="{00000000-0005-0000-0000-000010100000}"/>
    <cellStyle name="Normal 43 24 2 3 4" xfId="6687" xr:uid="{00000000-0005-0000-0000-000011100000}"/>
    <cellStyle name="Normal 43 24 2 3 4 2" xfId="6688" xr:uid="{00000000-0005-0000-0000-000012100000}"/>
    <cellStyle name="Normal 43 24 2 3 5" xfId="6689" xr:uid="{00000000-0005-0000-0000-000013100000}"/>
    <cellStyle name="Normal 43 24 2 3 5 2" xfId="6690" xr:uid="{00000000-0005-0000-0000-000014100000}"/>
    <cellStyle name="Normal 43 24 2 3 6" xfId="6691" xr:uid="{00000000-0005-0000-0000-000015100000}"/>
    <cellStyle name="Normal 43 24 2 3 6 2" xfId="6692" xr:uid="{00000000-0005-0000-0000-000016100000}"/>
    <cellStyle name="Normal 43 24 2 3 7" xfId="6693" xr:uid="{00000000-0005-0000-0000-000017100000}"/>
    <cellStyle name="Normal 43 24 2 4" xfId="6694" xr:uid="{00000000-0005-0000-0000-000018100000}"/>
    <cellStyle name="Normal 43 24 2 4 2" xfId="6695" xr:uid="{00000000-0005-0000-0000-000019100000}"/>
    <cellStyle name="Normal 43 24 2 5" xfId="6696" xr:uid="{00000000-0005-0000-0000-00001A100000}"/>
    <cellStyle name="Normal 43 24 2 5 2" xfId="6697" xr:uid="{00000000-0005-0000-0000-00001B100000}"/>
    <cellStyle name="Normal 43 24 2 6" xfId="6698" xr:uid="{00000000-0005-0000-0000-00001C100000}"/>
    <cellStyle name="Normal 43 24 2 6 2" xfId="6699" xr:uid="{00000000-0005-0000-0000-00001D100000}"/>
    <cellStyle name="Normal 43 24 2 7" xfId="6700" xr:uid="{00000000-0005-0000-0000-00001E100000}"/>
    <cellStyle name="Normal 43 24 2 7 2" xfId="6701" xr:uid="{00000000-0005-0000-0000-00001F100000}"/>
    <cellStyle name="Normal 43 24 2 8" xfId="6702" xr:uid="{00000000-0005-0000-0000-000020100000}"/>
    <cellStyle name="Normal 43 24 2 8 2" xfId="6703" xr:uid="{00000000-0005-0000-0000-000021100000}"/>
    <cellStyle name="Normal 43 24 2 9" xfId="6704" xr:uid="{00000000-0005-0000-0000-000022100000}"/>
    <cellStyle name="Normal 43 24 3" xfId="4087" xr:uid="{00000000-0005-0000-0000-000023100000}"/>
    <cellStyle name="Normal 43 24 3 2" xfId="6705" xr:uid="{00000000-0005-0000-0000-000024100000}"/>
    <cellStyle name="Normal 43 24 3 2 2" xfId="6706" xr:uid="{00000000-0005-0000-0000-000025100000}"/>
    <cellStyle name="Normal 43 24 3 3" xfId="6707" xr:uid="{00000000-0005-0000-0000-000026100000}"/>
    <cellStyle name="Normal 43 24 3 3 2" xfId="6708" xr:uid="{00000000-0005-0000-0000-000027100000}"/>
    <cellStyle name="Normal 43 24 3 4" xfId="6709" xr:uid="{00000000-0005-0000-0000-000028100000}"/>
    <cellStyle name="Normal 43 24 3 4 2" xfId="6710" xr:uid="{00000000-0005-0000-0000-000029100000}"/>
    <cellStyle name="Normal 43 24 3 5" xfId="6711" xr:uid="{00000000-0005-0000-0000-00002A100000}"/>
    <cellStyle name="Normal 43 24 3 5 2" xfId="6712" xr:uid="{00000000-0005-0000-0000-00002B100000}"/>
    <cellStyle name="Normal 43 24 3 6" xfId="6713" xr:uid="{00000000-0005-0000-0000-00002C100000}"/>
    <cellStyle name="Normal 43 24 3 6 2" xfId="6714" xr:uid="{00000000-0005-0000-0000-00002D100000}"/>
    <cellStyle name="Normal 43 24 3 7" xfId="6715" xr:uid="{00000000-0005-0000-0000-00002E100000}"/>
    <cellStyle name="Normal 43 24 4" xfId="4116" xr:uid="{00000000-0005-0000-0000-00002F100000}"/>
    <cellStyle name="Normal 43 24 4 2" xfId="6716" xr:uid="{00000000-0005-0000-0000-000030100000}"/>
    <cellStyle name="Normal 43 24 4 2 2" xfId="6717" xr:uid="{00000000-0005-0000-0000-000031100000}"/>
    <cellStyle name="Normal 43 24 4 3" xfId="6718" xr:uid="{00000000-0005-0000-0000-000032100000}"/>
    <cellStyle name="Normal 43 24 4 3 2" xfId="6719" xr:uid="{00000000-0005-0000-0000-000033100000}"/>
    <cellStyle name="Normal 43 24 4 4" xfId="6720" xr:uid="{00000000-0005-0000-0000-000034100000}"/>
    <cellStyle name="Normal 43 24 4 4 2" xfId="6721" xr:uid="{00000000-0005-0000-0000-000035100000}"/>
    <cellStyle name="Normal 43 24 4 5" xfId="6722" xr:uid="{00000000-0005-0000-0000-000036100000}"/>
    <cellStyle name="Normal 43 24 4 5 2" xfId="6723" xr:uid="{00000000-0005-0000-0000-000037100000}"/>
    <cellStyle name="Normal 43 24 4 6" xfId="6724" xr:uid="{00000000-0005-0000-0000-000038100000}"/>
    <cellStyle name="Normal 43 24 4 6 2" xfId="6725" xr:uid="{00000000-0005-0000-0000-000039100000}"/>
    <cellStyle name="Normal 43 24 4 7" xfId="6726" xr:uid="{00000000-0005-0000-0000-00003A100000}"/>
    <cellStyle name="Normal 43 24 5" xfId="4724" xr:uid="{00000000-0005-0000-0000-00003B100000}"/>
    <cellStyle name="Normal 43 24 5 2" xfId="6727" xr:uid="{00000000-0005-0000-0000-00003C100000}"/>
    <cellStyle name="Normal 43 24 5 2 2" xfId="6728" xr:uid="{00000000-0005-0000-0000-00003D100000}"/>
    <cellStyle name="Normal 43 24 5 3" xfId="6729" xr:uid="{00000000-0005-0000-0000-00003E100000}"/>
    <cellStyle name="Normal 43 24 5 3 2" xfId="6730" xr:uid="{00000000-0005-0000-0000-00003F100000}"/>
    <cellStyle name="Normal 43 24 5 4" xfId="6731" xr:uid="{00000000-0005-0000-0000-000040100000}"/>
    <cellStyle name="Normal 43 24 5 4 2" xfId="6732" xr:uid="{00000000-0005-0000-0000-000041100000}"/>
    <cellStyle name="Normal 43 24 5 5" xfId="6733" xr:uid="{00000000-0005-0000-0000-000042100000}"/>
    <cellStyle name="Normal 43 24 5 5 2" xfId="6734" xr:uid="{00000000-0005-0000-0000-000043100000}"/>
    <cellStyle name="Normal 43 24 5 6" xfId="6735" xr:uid="{00000000-0005-0000-0000-000044100000}"/>
    <cellStyle name="Normal 43 24 5 6 2" xfId="6736" xr:uid="{00000000-0005-0000-0000-000045100000}"/>
    <cellStyle name="Normal 43 24 5 7" xfId="6737" xr:uid="{00000000-0005-0000-0000-000046100000}"/>
    <cellStyle name="Normal 43 24 6" xfId="4715" xr:uid="{00000000-0005-0000-0000-000047100000}"/>
    <cellStyle name="Normal 43 24 6 2" xfId="6738" xr:uid="{00000000-0005-0000-0000-000048100000}"/>
    <cellStyle name="Normal 43 24 6 2 2" xfId="6739" xr:uid="{00000000-0005-0000-0000-000049100000}"/>
    <cellStyle name="Normal 43 24 6 3" xfId="6740" xr:uid="{00000000-0005-0000-0000-00004A100000}"/>
    <cellStyle name="Normal 43 24 6 3 2" xfId="6741" xr:uid="{00000000-0005-0000-0000-00004B100000}"/>
    <cellStyle name="Normal 43 24 6 4" xfId="6742" xr:uid="{00000000-0005-0000-0000-00004C100000}"/>
    <cellStyle name="Normal 43 24 6 4 2" xfId="6743" xr:uid="{00000000-0005-0000-0000-00004D100000}"/>
    <cellStyle name="Normal 43 24 6 5" xfId="6744" xr:uid="{00000000-0005-0000-0000-00004E100000}"/>
    <cellStyle name="Normal 43 24 6 5 2" xfId="6745" xr:uid="{00000000-0005-0000-0000-00004F100000}"/>
    <cellStyle name="Normal 43 24 6 6" xfId="6746" xr:uid="{00000000-0005-0000-0000-000050100000}"/>
    <cellStyle name="Normal 43 24 6 6 2" xfId="6747" xr:uid="{00000000-0005-0000-0000-000051100000}"/>
    <cellStyle name="Normal 43 24 6 7" xfId="6748" xr:uid="{00000000-0005-0000-0000-000052100000}"/>
    <cellStyle name="Normal 43 24 7" xfId="4745" xr:uid="{00000000-0005-0000-0000-000053100000}"/>
    <cellStyle name="Normal 43 24 7 2" xfId="6749" xr:uid="{00000000-0005-0000-0000-000054100000}"/>
    <cellStyle name="Normal 43 24 7 2 2" xfId="6750" xr:uid="{00000000-0005-0000-0000-000055100000}"/>
    <cellStyle name="Normal 43 24 7 3" xfId="6751" xr:uid="{00000000-0005-0000-0000-000056100000}"/>
    <cellStyle name="Normal 43 24 7 3 2" xfId="6752" xr:uid="{00000000-0005-0000-0000-000057100000}"/>
    <cellStyle name="Normal 43 24 7 4" xfId="6753" xr:uid="{00000000-0005-0000-0000-000058100000}"/>
    <cellStyle name="Normal 43 24 7 4 2" xfId="6754" xr:uid="{00000000-0005-0000-0000-000059100000}"/>
    <cellStyle name="Normal 43 24 7 5" xfId="6755" xr:uid="{00000000-0005-0000-0000-00005A100000}"/>
    <cellStyle name="Normal 43 24 7 5 2" xfId="6756" xr:uid="{00000000-0005-0000-0000-00005B100000}"/>
    <cellStyle name="Normal 43 24 7 6" xfId="6757" xr:uid="{00000000-0005-0000-0000-00005C100000}"/>
    <cellStyle name="Normal 43 24 7 6 2" xfId="6758" xr:uid="{00000000-0005-0000-0000-00005D100000}"/>
    <cellStyle name="Normal 43 24 7 7" xfId="6759" xr:uid="{00000000-0005-0000-0000-00005E100000}"/>
    <cellStyle name="Normal 43 24 8" xfId="4720" xr:uid="{00000000-0005-0000-0000-00005F100000}"/>
    <cellStyle name="Normal 43 24 8 2" xfId="6760" xr:uid="{00000000-0005-0000-0000-000060100000}"/>
    <cellStyle name="Normal 43 24 8 2 2" xfId="6761" xr:uid="{00000000-0005-0000-0000-000061100000}"/>
    <cellStyle name="Normal 43 24 8 3" xfId="6762" xr:uid="{00000000-0005-0000-0000-000062100000}"/>
    <cellStyle name="Normal 43 24 8 3 2" xfId="6763" xr:uid="{00000000-0005-0000-0000-000063100000}"/>
    <cellStyle name="Normal 43 24 8 4" xfId="6764" xr:uid="{00000000-0005-0000-0000-000064100000}"/>
    <cellStyle name="Normal 43 24 8 4 2" xfId="6765" xr:uid="{00000000-0005-0000-0000-000065100000}"/>
    <cellStyle name="Normal 43 24 8 5" xfId="6766" xr:uid="{00000000-0005-0000-0000-000066100000}"/>
    <cellStyle name="Normal 43 24 8 5 2" xfId="6767" xr:uid="{00000000-0005-0000-0000-000067100000}"/>
    <cellStyle name="Normal 43 24 8 6" xfId="6768" xr:uid="{00000000-0005-0000-0000-000068100000}"/>
    <cellStyle name="Normal 43 24 8 6 2" xfId="6769" xr:uid="{00000000-0005-0000-0000-000069100000}"/>
    <cellStyle name="Normal 43 24 8 7" xfId="6770" xr:uid="{00000000-0005-0000-0000-00006A100000}"/>
    <cellStyle name="Normal 43 24 9" xfId="4750" xr:uid="{00000000-0005-0000-0000-00006B100000}"/>
    <cellStyle name="Normal 43 24 9 2" xfId="6771" xr:uid="{00000000-0005-0000-0000-00006C100000}"/>
    <cellStyle name="Normal 43 24 9 2 2" xfId="6772" xr:uid="{00000000-0005-0000-0000-00006D100000}"/>
    <cellStyle name="Normal 43 24 9 3" xfId="6773" xr:uid="{00000000-0005-0000-0000-00006E100000}"/>
    <cellStyle name="Normal 43 24 9 3 2" xfId="6774" xr:uid="{00000000-0005-0000-0000-00006F100000}"/>
    <cellStyle name="Normal 43 24 9 4" xfId="6775" xr:uid="{00000000-0005-0000-0000-000070100000}"/>
    <cellStyle name="Normal 43 24 9 4 2" xfId="6776" xr:uid="{00000000-0005-0000-0000-000071100000}"/>
    <cellStyle name="Normal 43 24 9 5" xfId="6777" xr:uid="{00000000-0005-0000-0000-000072100000}"/>
    <cellStyle name="Normal 43 24 9 5 2" xfId="6778" xr:uid="{00000000-0005-0000-0000-000073100000}"/>
    <cellStyle name="Normal 43 24 9 6" xfId="6779" xr:uid="{00000000-0005-0000-0000-000074100000}"/>
    <cellStyle name="Normal 43 24 9 6 2" xfId="6780" xr:uid="{00000000-0005-0000-0000-000075100000}"/>
    <cellStyle name="Normal 43 24 9 7" xfId="6781" xr:uid="{00000000-0005-0000-0000-000076100000}"/>
    <cellStyle name="Normal 43 25" xfId="2400" xr:uid="{00000000-0005-0000-0000-000077100000}"/>
    <cellStyle name="Normal 43 25 10" xfId="6782" xr:uid="{00000000-0005-0000-0000-000078100000}"/>
    <cellStyle name="Normal 43 25 10 2" xfId="6783" xr:uid="{00000000-0005-0000-0000-000079100000}"/>
    <cellStyle name="Normal 43 25 11" xfId="6784" xr:uid="{00000000-0005-0000-0000-00007A100000}"/>
    <cellStyle name="Normal 43 25 11 2" xfId="6785" xr:uid="{00000000-0005-0000-0000-00007B100000}"/>
    <cellStyle name="Normal 43 25 12" xfId="6786" xr:uid="{00000000-0005-0000-0000-00007C100000}"/>
    <cellStyle name="Normal 43 25 12 2" xfId="6787" xr:uid="{00000000-0005-0000-0000-00007D100000}"/>
    <cellStyle name="Normal 43 25 13" xfId="6788" xr:uid="{00000000-0005-0000-0000-00007E100000}"/>
    <cellStyle name="Normal 43 25 13 2" xfId="6789" xr:uid="{00000000-0005-0000-0000-00007F100000}"/>
    <cellStyle name="Normal 43 25 14" xfId="6790" xr:uid="{00000000-0005-0000-0000-000080100000}"/>
    <cellStyle name="Normal 43 25 14 2" xfId="6791" xr:uid="{00000000-0005-0000-0000-000081100000}"/>
    <cellStyle name="Normal 43 25 15" xfId="6792" xr:uid="{00000000-0005-0000-0000-000082100000}"/>
    <cellStyle name="Normal 43 25 2" xfId="2401" xr:uid="{00000000-0005-0000-0000-000083100000}"/>
    <cellStyle name="Normal 43 25 2 2" xfId="4119" xr:uid="{00000000-0005-0000-0000-000084100000}"/>
    <cellStyle name="Normal 43 25 2 2 2" xfId="6793" xr:uid="{00000000-0005-0000-0000-000085100000}"/>
    <cellStyle name="Normal 43 25 2 2 2 2" xfId="6794" xr:uid="{00000000-0005-0000-0000-000086100000}"/>
    <cellStyle name="Normal 43 25 2 2 3" xfId="6795" xr:uid="{00000000-0005-0000-0000-000087100000}"/>
    <cellStyle name="Normal 43 25 2 2 3 2" xfId="6796" xr:uid="{00000000-0005-0000-0000-000088100000}"/>
    <cellStyle name="Normal 43 25 2 2 4" xfId="6797" xr:uid="{00000000-0005-0000-0000-000089100000}"/>
    <cellStyle name="Normal 43 25 2 2 4 2" xfId="6798" xr:uid="{00000000-0005-0000-0000-00008A100000}"/>
    <cellStyle name="Normal 43 25 2 2 5" xfId="6799" xr:uid="{00000000-0005-0000-0000-00008B100000}"/>
    <cellStyle name="Normal 43 25 2 2 5 2" xfId="6800" xr:uid="{00000000-0005-0000-0000-00008C100000}"/>
    <cellStyle name="Normal 43 25 2 2 6" xfId="6801" xr:uid="{00000000-0005-0000-0000-00008D100000}"/>
    <cellStyle name="Normal 43 25 2 2 6 2" xfId="6802" xr:uid="{00000000-0005-0000-0000-00008E100000}"/>
    <cellStyle name="Normal 43 25 2 2 7" xfId="6803" xr:uid="{00000000-0005-0000-0000-00008F100000}"/>
    <cellStyle name="Normal 43 25 2 3" xfId="4727" xr:uid="{00000000-0005-0000-0000-000090100000}"/>
    <cellStyle name="Normal 43 25 2 3 2" xfId="6804" xr:uid="{00000000-0005-0000-0000-000091100000}"/>
    <cellStyle name="Normal 43 25 2 3 2 2" xfId="6805" xr:uid="{00000000-0005-0000-0000-000092100000}"/>
    <cellStyle name="Normal 43 25 2 3 3" xfId="6806" xr:uid="{00000000-0005-0000-0000-000093100000}"/>
    <cellStyle name="Normal 43 25 2 3 3 2" xfId="6807" xr:uid="{00000000-0005-0000-0000-000094100000}"/>
    <cellStyle name="Normal 43 25 2 3 4" xfId="6808" xr:uid="{00000000-0005-0000-0000-000095100000}"/>
    <cellStyle name="Normal 43 25 2 3 4 2" xfId="6809" xr:uid="{00000000-0005-0000-0000-000096100000}"/>
    <cellStyle name="Normal 43 25 2 3 5" xfId="6810" xr:uid="{00000000-0005-0000-0000-000097100000}"/>
    <cellStyle name="Normal 43 25 2 3 5 2" xfId="6811" xr:uid="{00000000-0005-0000-0000-000098100000}"/>
    <cellStyle name="Normal 43 25 2 3 6" xfId="6812" xr:uid="{00000000-0005-0000-0000-000099100000}"/>
    <cellStyle name="Normal 43 25 2 3 6 2" xfId="6813" xr:uid="{00000000-0005-0000-0000-00009A100000}"/>
    <cellStyle name="Normal 43 25 2 3 7" xfId="6814" xr:uid="{00000000-0005-0000-0000-00009B100000}"/>
    <cellStyle name="Normal 43 25 2 4" xfId="6815" xr:uid="{00000000-0005-0000-0000-00009C100000}"/>
    <cellStyle name="Normal 43 25 2 4 2" xfId="6816" xr:uid="{00000000-0005-0000-0000-00009D100000}"/>
    <cellStyle name="Normal 43 25 2 5" xfId="6817" xr:uid="{00000000-0005-0000-0000-00009E100000}"/>
    <cellStyle name="Normal 43 25 2 5 2" xfId="6818" xr:uid="{00000000-0005-0000-0000-00009F100000}"/>
    <cellStyle name="Normal 43 25 2 6" xfId="6819" xr:uid="{00000000-0005-0000-0000-0000A0100000}"/>
    <cellStyle name="Normal 43 25 2 6 2" xfId="6820" xr:uid="{00000000-0005-0000-0000-0000A1100000}"/>
    <cellStyle name="Normal 43 25 2 7" xfId="6821" xr:uid="{00000000-0005-0000-0000-0000A2100000}"/>
    <cellStyle name="Normal 43 25 2 7 2" xfId="6822" xr:uid="{00000000-0005-0000-0000-0000A3100000}"/>
    <cellStyle name="Normal 43 25 2 8" xfId="6823" xr:uid="{00000000-0005-0000-0000-0000A4100000}"/>
    <cellStyle name="Normal 43 25 2 8 2" xfId="6824" xr:uid="{00000000-0005-0000-0000-0000A5100000}"/>
    <cellStyle name="Normal 43 25 2 9" xfId="6825" xr:uid="{00000000-0005-0000-0000-0000A6100000}"/>
    <cellStyle name="Normal 43 25 3" xfId="4088" xr:uid="{00000000-0005-0000-0000-0000A7100000}"/>
    <cellStyle name="Normal 43 25 3 2" xfId="6826" xr:uid="{00000000-0005-0000-0000-0000A8100000}"/>
    <cellStyle name="Normal 43 25 3 2 2" xfId="6827" xr:uid="{00000000-0005-0000-0000-0000A9100000}"/>
    <cellStyle name="Normal 43 25 3 3" xfId="6828" xr:uid="{00000000-0005-0000-0000-0000AA100000}"/>
    <cellStyle name="Normal 43 25 3 3 2" xfId="6829" xr:uid="{00000000-0005-0000-0000-0000AB100000}"/>
    <cellStyle name="Normal 43 25 3 4" xfId="6830" xr:uid="{00000000-0005-0000-0000-0000AC100000}"/>
    <cellStyle name="Normal 43 25 3 4 2" xfId="6831" xr:uid="{00000000-0005-0000-0000-0000AD100000}"/>
    <cellStyle name="Normal 43 25 3 5" xfId="6832" xr:uid="{00000000-0005-0000-0000-0000AE100000}"/>
    <cellStyle name="Normal 43 25 3 5 2" xfId="6833" xr:uid="{00000000-0005-0000-0000-0000AF100000}"/>
    <cellStyle name="Normal 43 25 3 6" xfId="6834" xr:uid="{00000000-0005-0000-0000-0000B0100000}"/>
    <cellStyle name="Normal 43 25 3 6 2" xfId="6835" xr:uid="{00000000-0005-0000-0000-0000B1100000}"/>
    <cellStyle name="Normal 43 25 3 7" xfId="6836" xr:uid="{00000000-0005-0000-0000-0000B2100000}"/>
    <cellStyle name="Normal 43 25 4" xfId="4118" xr:uid="{00000000-0005-0000-0000-0000B3100000}"/>
    <cellStyle name="Normal 43 25 4 2" xfId="6837" xr:uid="{00000000-0005-0000-0000-0000B4100000}"/>
    <cellStyle name="Normal 43 25 4 2 2" xfId="6838" xr:uid="{00000000-0005-0000-0000-0000B5100000}"/>
    <cellStyle name="Normal 43 25 4 3" xfId="6839" xr:uid="{00000000-0005-0000-0000-0000B6100000}"/>
    <cellStyle name="Normal 43 25 4 3 2" xfId="6840" xr:uid="{00000000-0005-0000-0000-0000B7100000}"/>
    <cellStyle name="Normal 43 25 4 4" xfId="6841" xr:uid="{00000000-0005-0000-0000-0000B8100000}"/>
    <cellStyle name="Normal 43 25 4 4 2" xfId="6842" xr:uid="{00000000-0005-0000-0000-0000B9100000}"/>
    <cellStyle name="Normal 43 25 4 5" xfId="6843" xr:uid="{00000000-0005-0000-0000-0000BA100000}"/>
    <cellStyle name="Normal 43 25 4 5 2" xfId="6844" xr:uid="{00000000-0005-0000-0000-0000BB100000}"/>
    <cellStyle name="Normal 43 25 4 6" xfId="6845" xr:uid="{00000000-0005-0000-0000-0000BC100000}"/>
    <cellStyle name="Normal 43 25 4 6 2" xfId="6846" xr:uid="{00000000-0005-0000-0000-0000BD100000}"/>
    <cellStyle name="Normal 43 25 4 7" xfId="6847" xr:uid="{00000000-0005-0000-0000-0000BE100000}"/>
    <cellStyle name="Normal 43 25 5" xfId="4726" xr:uid="{00000000-0005-0000-0000-0000BF100000}"/>
    <cellStyle name="Normal 43 25 5 2" xfId="6848" xr:uid="{00000000-0005-0000-0000-0000C0100000}"/>
    <cellStyle name="Normal 43 25 5 2 2" xfId="6849" xr:uid="{00000000-0005-0000-0000-0000C1100000}"/>
    <cellStyle name="Normal 43 25 5 3" xfId="6850" xr:uid="{00000000-0005-0000-0000-0000C2100000}"/>
    <cellStyle name="Normal 43 25 5 3 2" xfId="6851" xr:uid="{00000000-0005-0000-0000-0000C3100000}"/>
    <cellStyle name="Normal 43 25 5 4" xfId="6852" xr:uid="{00000000-0005-0000-0000-0000C4100000}"/>
    <cellStyle name="Normal 43 25 5 4 2" xfId="6853" xr:uid="{00000000-0005-0000-0000-0000C5100000}"/>
    <cellStyle name="Normal 43 25 5 5" xfId="6854" xr:uid="{00000000-0005-0000-0000-0000C6100000}"/>
    <cellStyle name="Normal 43 25 5 5 2" xfId="6855" xr:uid="{00000000-0005-0000-0000-0000C7100000}"/>
    <cellStyle name="Normal 43 25 5 6" xfId="6856" xr:uid="{00000000-0005-0000-0000-0000C8100000}"/>
    <cellStyle name="Normal 43 25 5 6 2" xfId="6857" xr:uid="{00000000-0005-0000-0000-0000C9100000}"/>
    <cellStyle name="Normal 43 25 5 7" xfId="6858" xr:uid="{00000000-0005-0000-0000-0000CA100000}"/>
    <cellStyle name="Normal 43 25 6" xfId="4714" xr:uid="{00000000-0005-0000-0000-0000CB100000}"/>
    <cellStyle name="Normal 43 25 6 2" xfId="6859" xr:uid="{00000000-0005-0000-0000-0000CC100000}"/>
    <cellStyle name="Normal 43 25 6 2 2" xfId="6860" xr:uid="{00000000-0005-0000-0000-0000CD100000}"/>
    <cellStyle name="Normal 43 25 6 3" xfId="6861" xr:uid="{00000000-0005-0000-0000-0000CE100000}"/>
    <cellStyle name="Normal 43 25 6 3 2" xfId="6862" xr:uid="{00000000-0005-0000-0000-0000CF100000}"/>
    <cellStyle name="Normal 43 25 6 4" xfId="6863" xr:uid="{00000000-0005-0000-0000-0000D0100000}"/>
    <cellStyle name="Normal 43 25 6 4 2" xfId="6864" xr:uid="{00000000-0005-0000-0000-0000D1100000}"/>
    <cellStyle name="Normal 43 25 6 5" xfId="6865" xr:uid="{00000000-0005-0000-0000-0000D2100000}"/>
    <cellStyle name="Normal 43 25 6 5 2" xfId="6866" xr:uid="{00000000-0005-0000-0000-0000D3100000}"/>
    <cellStyle name="Normal 43 25 6 6" xfId="6867" xr:uid="{00000000-0005-0000-0000-0000D4100000}"/>
    <cellStyle name="Normal 43 25 6 6 2" xfId="6868" xr:uid="{00000000-0005-0000-0000-0000D5100000}"/>
    <cellStyle name="Normal 43 25 6 7" xfId="6869" xr:uid="{00000000-0005-0000-0000-0000D6100000}"/>
    <cellStyle name="Normal 43 25 7" xfId="4746" xr:uid="{00000000-0005-0000-0000-0000D7100000}"/>
    <cellStyle name="Normal 43 25 7 2" xfId="6870" xr:uid="{00000000-0005-0000-0000-0000D8100000}"/>
    <cellStyle name="Normal 43 25 7 2 2" xfId="6871" xr:uid="{00000000-0005-0000-0000-0000D9100000}"/>
    <cellStyle name="Normal 43 25 7 3" xfId="6872" xr:uid="{00000000-0005-0000-0000-0000DA100000}"/>
    <cellStyle name="Normal 43 25 7 3 2" xfId="6873" xr:uid="{00000000-0005-0000-0000-0000DB100000}"/>
    <cellStyle name="Normal 43 25 7 4" xfId="6874" xr:uid="{00000000-0005-0000-0000-0000DC100000}"/>
    <cellStyle name="Normal 43 25 7 4 2" xfId="6875" xr:uid="{00000000-0005-0000-0000-0000DD100000}"/>
    <cellStyle name="Normal 43 25 7 5" xfId="6876" xr:uid="{00000000-0005-0000-0000-0000DE100000}"/>
    <cellStyle name="Normal 43 25 7 5 2" xfId="6877" xr:uid="{00000000-0005-0000-0000-0000DF100000}"/>
    <cellStyle name="Normal 43 25 7 6" xfId="6878" xr:uid="{00000000-0005-0000-0000-0000E0100000}"/>
    <cellStyle name="Normal 43 25 7 6 2" xfId="6879" xr:uid="{00000000-0005-0000-0000-0000E1100000}"/>
    <cellStyle name="Normal 43 25 7 7" xfId="6880" xr:uid="{00000000-0005-0000-0000-0000E2100000}"/>
    <cellStyle name="Normal 43 25 8" xfId="4719" xr:uid="{00000000-0005-0000-0000-0000E3100000}"/>
    <cellStyle name="Normal 43 25 8 2" xfId="6881" xr:uid="{00000000-0005-0000-0000-0000E4100000}"/>
    <cellStyle name="Normal 43 25 8 2 2" xfId="6882" xr:uid="{00000000-0005-0000-0000-0000E5100000}"/>
    <cellStyle name="Normal 43 25 8 3" xfId="6883" xr:uid="{00000000-0005-0000-0000-0000E6100000}"/>
    <cellStyle name="Normal 43 25 8 3 2" xfId="6884" xr:uid="{00000000-0005-0000-0000-0000E7100000}"/>
    <cellStyle name="Normal 43 25 8 4" xfId="6885" xr:uid="{00000000-0005-0000-0000-0000E8100000}"/>
    <cellStyle name="Normal 43 25 8 4 2" xfId="6886" xr:uid="{00000000-0005-0000-0000-0000E9100000}"/>
    <cellStyle name="Normal 43 25 8 5" xfId="6887" xr:uid="{00000000-0005-0000-0000-0000EA100000}"/>
    <cellStyle name="Normal 43 25 8 5 2" xfId="6888" xr:uid="{00000000-0005-0000-0000-0000EB100000}"/>
    <cellStyle name="Normal 43 25 8 6" xfId="6889" xr:uid="{00000000-0005-0000-0000-0000EC100000}"/>
    <cellStyle name="Normal 43 25 8 6 2" xfId="6890" xr:uid="{00000000-0005-0000-0000-0000ED100000}"/>
    <cellStyle name="Normal 43 25 8 7" xfId="6891" xr:uid="{00000000-0005-0000-0000-0000EE100000}"/>
    <cellStyle name="Normal 43 25 9" xfId="4751" xr:uid="{00000000-0005-0000-0000-0000EF100000}"/>
    <cellStyle name="Normal 43 25 9 2" xfId="6892" xr:uid="{00000000-0005-0000-0000-0000F0100000}"/>
    <cellStyle name="Normal 43 25 9 2 2" xfId="6893" xr:uid="{00000000-0005-0000-0000-0000F1100000}"/>
    <cellStyle name="Normal 43 25 9 3" xfId="6894" xr:uid="{00000000-0005-0000-0000-0000F2100000}"/>
    <cellStyle name="Normal 43 25 9 3 2" xfId="6895" xr:uid="{00000000-0005-0000-0000-0000F3100000}"/>
    <cellStyle name="Normal 43 25 9 4" xfId="6896" xr:uid="{00000000-0005-0000-0000-0000F4100000}"/>
    <cellStyle name="Normal 43 25 9 4 2" xfId="6897" xr:uid="{00000000-0005-0000-0000-0000F5100000}"/>
    <cellStyle name="Normal 43 25 9 5" xfId="6898" xr:uid="{00000000-0005-0000-0000-0000F6100000}"/>
    <cellStyle name="Normal 43 25 9 5 2" xfId="6899" xr:uid="{00000000-0005-0000-0000-0000F7100000}"/>
    <cellStyle name="Normal 43 25 9 6" xfId="6900" xr:uid="{00000000-0005-0000-0000-0000F8100000}"/>
    <cellStyle name="Normal 43 25 9 6 2" xfId="6901" xr:uid="{00000000-0005-0000-0000-0000F9100000}"/>
    <cellStyle name="Normal 43 25 9 7" xfId="6902" xr:uid="{00000000-0005-0000-0000-0000FA100000}"/>
    <cellStyle name="Normal 43 26" xfId="2402" xr:uid="{00000000-0005-0000-0000-0000FB100000}"/>
    <cellStyle name="Normal 43 26 10" xfId="6903" xr:uid="{00000000-0005-0000-0000-0000FC100000}"/>
    <cellStyle name="Normal 43 26 10 2" xfId="6904" xr:uid="{00000000-0005-0000-0000-0000FD100000}"/>
    <cellStyle name="Normal 43 26 11" xfId="6905" xr:uid="{00000000-0005-0000-0000-0000FE100000}"/>
    <cellStyle name="Normal 43 26 11 2" xfId="6906" xr:uid="{00000000-0005-0000-0000-0000FF100000}"/>
    <cellStyle name="Normal 43 26 12" xfId="6907" xr:uid="{00000000-0005-0000-0000-000000110000}"/>
    <cellStyle name="Normal 43 26 12 2" xfId="6908" xr:uid="{00000000-0005-0000-0000-000001110000}"/>
    <cellStyle name="Normal 43 26 13" xfId="6909" xr:uid="{00000000-0005-0000-0000-000002110000}"/>
    <cellStyle name="Normal 43 26 13 2" xfId="6910" xr:uid="{00000000-0005-0000-0000-000003110000}"/>
    <cellStyle name="Normal 43 26 14" xfId="6911" xr:uid="{00000000-0005-0000-0000-000004110000}"/>
    <cellStyle name="Normal 43 26 14 2" xfId="6912" xr:uid="{00000000-0005-0000-0000-000005110000}"/>
    <cellStyle name="Normal 43 26 15" xfId="6913" xr:uid="{00000000-0005-0000-0000-000006110000}"/>
    <cellStyle name="Normal 43 26 2" xfId="2403" xr:uid="{00000000-0005-0000-0000-000007110000}"/>
    <cellStyle name="Normal 43 26 2 2" xfId="4121" xr:uid="{00000000-0005-0000-0000-000008110000}"/>
    <cellStyle name="Normal 43 26 2 2 2" xfId="6914" xr:uid="{00000000-0005-0000-0000-000009110000}"/>
    <cellStyle name="Normal 43 26 2 2 2 2" xfId="6915" xr:uid="{00000000-0005-0000-0000-00000A110000}"/>
    <cellStyle name="Normal 43 26 2 2 3" xfId="6916" xr:uid="{00000000-0005-0000-0000-00000B110000}"/>
    <cellStyle name="Normal 43 26 2 2 3 2" xfId="6917" xr:uid="{00000000-0005-0000-0000-00000C110000}"/>
    <cellStyle name="Normal 43 26 2 2 4" xfId="6918" xr:uid="{00000000-0005-0000-0000-00000D110000}"/>
    <cellStyle name="Normal 43 26 2 2 4 2" xfId="6919" xr:uid="{00000000-0005-0000-0000-00000E110000}"/>
    <cellStyle name="Normal 43 26 2 2 5" xfId="6920" xr:uid="{00000000-0005-0000-0000-00000F110000}"/>
    <cellStyle name="Normal 43 26 2 2 5 2" xfId="6921" xr:uid="{00000000-0005-0000-0000-000010110000}"/>
    <cellStyle name="Normal 43 26 2 2 6" xfId="6922" xr:uid="{00000000-0005-0000-0000-000011110000}"/>
    <cellStyle name="Normal 43 26 2 2 6 2" xfId="6923" xr:uid="{00000000-0005-0000-0000-000012110000}"/>
    <cellStyle name="Normal 43 26 2 2 7" xfId="6924" xr:uid="{00000000-0005-0000-0000-000013110000}"/>
    <cellStyle name="Normal 43 26 2 3" xfId="4729" xr:uid="{00000000-0005-0000-0000-000014110000}"/>
    <cellStyle name="Normal 43 26 2 3 2" xfId="6925" xr:uid="{00000000-0005-0000-0000-000015110000}"/>
    <cellStyle name="Normal 43 26 2 3 2 2" xfId="6926" xr:uid="{00000000-0005-0000-0000-000016110000}"/>
    <cellStyle name="Normal 43 26 2 3 3" xfId="6927" xr:uid="{00000000-0005-0000-0000-000017110000}"/>
    <cellStyle name="Normal 43 26 2 3 3 2" xfId="6928" xr:uid="{00000000-0005-0000-0000-000018110000}"/>
    <cellStyle name="Normal 43 26 2 3 4" xfId="6929" xr:uid="{00000000-0005-0000-0000-000019110000}"/>
    <cellStyle name="Normal 43 26 2 3 4 2" xfId="6930" xr:uid="{00000000-0005-0000-0000-00001A110000}"/>
    <cellStyle name="Normal 43 26 2 3 5" xfId="6931" xr:uid="{00000000-0005-0000-0000-00001B110000}"/>
    <cellStyle name="Normal 43 26 2 3 5 2" xfId="6932" xr:uid="{00000000-0005-0000-0000-00001C110000}"/>
    <cellStyle name="Normal 43 26 2 3 6" xfId="6933" xr:uid="{00000000-0005-0000-0000-00001D110000}"/>
    <cellStyle name="Normal 43 26 2 3 6 2" xfId="6934" xr:uid="{00000000-0005-0000-0000-00001E110000}"/>
    <cellStyle name="Normal 43 26 2 3 7" xfId="6935" xr:uid="{00000000-0005-0000-0000-00001F110000}"/>
    <cellStyle name="Normal 43 26 2 4" xfId="6936" xr:uid="{00000000-0005-0000-0000-000020110000}"/>
    <cellStyle name="Normal 43 26 2 4 2" xfId="6937" xr:uid="{00000000-0005-0000-0000-000021110000}"/>
    <cellStyle name="Normal 43 26 2 5" xfId="6938" xr:uid="{00000000-0005-0000-0000-000022110000}"/>
    <cellStyle name="Normal 43 26 2 5 2" xfId="6939" xr:uid="{00000000-0005-0000-0000-000023110000}"/>
    <cellStyle name="Normal 43 26 2 6" xfId="6940" xr:uid="{00000000-0005-0000-0000-000024110000}"/>
    <cellStyle name="Normal 43 26 2 6 2" xfId="6941" xr:uid="{00000000-0005-0000-0000-000025110000}"/>
    <cellStyle name="Normal 43 26 2 7" xfId="6942" xr:uid="{00000000-0005-0000-0000-000026110000}"/>
    <cellStyle name="Normal 43 26 2 7 2" xfId="6943" xr:uid="{00000000-0005-0000-0000-000027110000}"/>
    <cellStyle name="Normal 43 26 2 8" xfId="6944" xr:uid="{00000000-0005-0000-0000-000028110000}"/>
    <cellStyle name="Normal 43 26 2 8 2" xfId="6945" xr:uid="{00000000-0005-0000-0000-000029110000}"/>
    <cellStyle name="Normal 43 26 2 9" xfId="6946" xr:uid="{00000000-0005-0000-0000-00002A110000}"/>
    <cellStyle name="Normal 43 26 3" xfId="4089" xr:uid="{00000000-0005-0000-0000-00002B110000}"/>
    <cellStyle name="Normal 43 26 3 2" xfId="6947" xr:uid="{00000000-0005-0000-0000-00002C110000}"/>
    <cellStyle name="Normal 43 26 3 2 2" xfId="6948" xr:uid="{00000000-0005-0000-0000-00002D110000}"/>
    <cellStyle name="Normal 43 26 3 3" xfId="6949" xr:uid="{00000000-0005-0000-0000-00002E110000}"/>
    <cellStyle name="Normal 43 26 3 3 2" xfId="6950" xr:uid="{00000000-0005-0000-0000-00002F110000}"/>
    <cellStyle name="Normal 43 26 3 4" xfId="6951" xr:uid="{00000000-0005-0000-0000-000030110000}"/>
    <cellStyle name="Normal 43 26 3 4 2" xfId="6952" xr:uid="{00000000-0005-0000-0000-000031110000}"/>
    <cellStyle name="Normal 43 26 3 5" xfId="6953" xr:uid="{00000000-0005-0000-0000-000032110000}"/>
    <cellStyle name="Normal 43 26 3 5 2" xfId="6954" xr:uid="{00000000-0005-0000-0000-000033110000}"/>
    <cellStyle name="Normal 43 26 3 6" xfId="6955" xr:uid="{00000000-0005-0000-0000-000034110000}"/>
    <cellStyle name="Normal 43 26 3 6 2" xfId="6956" xr:uid="{00000000-0005-0000-0000-000035110000}"/>
    <cellStyle name="Normal 43 26 3 7" xfId="6957" xr:uid="{00000000-0005-0000-0000-000036110000}"/>
    <cellStyle name="Normal 43 26 4" xfId="4120" xr:uid="{00000000-0005-0000-0000-000037110000}"/>
    <cellStyle name="Normal 43 26 4 2" xfId="6958" xr:uid="{00000000-0005-0000-0000-000038110000}"/>
    <cellStyle name="Normal 43 26 4 2 2" xfId="6959" xr:uid="{00000000-0005-0000-0000-000039110000}"/>
    <cellStyle name="Normal 43 26 4 3" xfId="6960" xr:uid="{00000000-0005-0000-0000-00003A110000}"/>
    <cellStyle name="Normal 43 26 4 3 2" xfId="6961" xr:uid="{00000000-0005-0000-0000-00003B110000}"/>
    <cellStyle name="Normal 43 26 4 4" xfId="6962" xr:uid="{00000000-0005-0000-0000-00003C110000}"/>
    <cellStyle name="Normal 43 26 4 4 2" xfId="6963" xr:uid="{00000000-0005-0000-0000-00003D110000}"/>
    <cellStyle name="Normal 43 26 4 5" xfId="6964" xr:uid="{00000000-0005-0000-0000-00003E110000}"/>
    <cellStyle name="Normal 43 26 4 5 2" xfId="6965" xr:uid="{00000000-0005-0000-0000-00003F110000}"/>
    <cellStyle name="Normal 43 26 4 6" xfId="6966" xr:uid="{00000000-0005-0000-0000-000040110000}"/>
    <cellStyle name="Normal 43 26 4 6 2" xfId="6967" xr:uid="{00000000-0005-0000-0000-000041110000}"/>
    <cellStyle name="Normal 43 26 4 7" xfId="6968" xr:uid="{00000000-0005-0000-0000-000042110000}"/>
    <cellStyle name="Normal 43 26 5" xfId="4728" xr:uid="{00000000-0005-0000-0000-000043110000}"/>
    <cellStyle name="Normal 43 26 5 2" xfId="6969" xr:uid="{00000000-0005-0000-0000-000044110000}"/>
    <cellStyle name="Normal 43 26 5 2 2" xfId="6970" xr:uid="{00000000-0005-0000-0000-000045110000}"/>
    <cellStyle name="Normal 43 26 5 3" xfId="6971" xr:uid="{00000000-0005-0000-0000-000046110000}"/>
    <cellStyle name="Normal 43 26 5 3 2" xfId="6972" xr:uid="{00000000-0005-0000-0000-000047110000}"/>
    <cellStyle name="Normal 43 26 5 4" xfId="6973" xr:uid="{00000000-0005-0000-0000-000048110000}"/>
    <cellStyle name="Normal 43 26 5 4 2" xfId="6974" xr:uid="{00000000-0005-0000-0000-000049110000}"/>
    <cellStyle name="Normal 43 26 5 5" xfId="6975" xr:uid="{00000000-0005-0000-0000-00004A110000}"/>
    <cellStyle name="Normal 43 26 5 5 2" xfId="6976" xr:uid="{00000000-0005-0000-0000-00004B110000}"/>
    <cellStyle name="Normal 43 26 5 6" xfId="6977" xr:uid="{00000000-0005-0000-0000-00004C110000}"/>
    <cellStyle name="Normal 43 26 5 6 2" xfId="6978" xr:uid="{00000000-0005-0000-0000-00004D110000}"/>
    <cellStyle name="Normal 43 26 5 7" xfId="6979" xr:uid="{00000000-0005-0000-0000-00004E110000}"/>
    <cellStyle name="Normal 43 26 6" xfId="4713" xr:uid="{00000000-0005-0000-0000-00004F110000}"/>
    <cellStyle name="Normal 43 26 6 2" xfId="6980" xr:uid="{00000000-0005-0000-0000-000050110000}"/>
    <cellStyle name="Normal 43 26 6 2 2" xfId="6981" xr:uid="{00000000-0005-0000-0000-000051110000}"/>
    <cellStyle name="Normal 43 26 6 3" xfId="6982" xr:uid="{00000000-0005-0000-0000-000052110000}"/>
    <cellStyle name="Normal 43 26 6 3 2" xfId="6983" xr:uid="{00000000-0005-0000-0000-000053110000}"/>
    <cellStyle name="Normal 43 26 6 4" xfId="6984" xr:uid="{00000000-0005-0000-0000-000054110000}"/>
    <cellStyle name="Normal 43 26 6 4 2" xfId="6985" xr:uid="{00000000-0005-0000-0000-000055110000}"/>
    <cellStyle name="Normal 43 26 6 5" xfId="6986" xr:uid="{00000000-0005-0000-0000-000056110000}"/>
    <cellStyle name="Normal 43 26 6 5 2" xfId="6987" xr:uid="{00000000-0005-0000-0000-000057110000}"/>
    <cellStyle name="Normal 43 26 6 6" xfId="6988" xr:uid="{00000000-0005-0000-0000-000058110000}"/>
    <cellStyle name="Normal 43 26 6 6 2" xfId="6989" xr:uid="{00000000-0005-0000-0000-000059110000}"/>
    <cellStyle name="Normal 43 26 6 7" xfId="6990" xr:uid="{00000000-0005-0000-0000-00005A110000}"/>
    <cellStyle name="Normal 43 26 7" xfId="4747" xr:uid="{00000000-0005-0000-0000-00005B110000}"/>
    <cellStyle name="Normal 43 26 7 2" xfId="6991" xr:uid="{00000000-0005-0000-0000-00005C110000}"/>
    <cellStyle name="Normal 43 26 7 2 2" xfId="6992" xr:uid="{00000000-0005-0000-0000-00005D110000}"/>
    <cellStyle name="Normal 43 26 7 3" xfId="6993" xr:uid="{00000000-0005-0000-0000-00005E110000}"/>
    <cellStyle name="Normal 43 26 7 3 2" xfId="6994" xr:uid="{00000000-0005-0000-0000-00005F110000}"/>
    <cellStyle name="Normal 43 26 7 4" xfId="6995" xr:uid="{00000000-0005-0000-0000-000060110000}"/>
    <cellStyle name="Normal 43 26 7 4 2" xfId="6996" xr:uid="{00000000-0005-0000-0000-000061110000}"/>
    <cellStyle name="Normal 43 26 7 5" xfId="6997" xr:uid="{00000000-0005-0000-0000-000062110000}"/>
    <cellStyle name="Normal 43 26 7 5 2" xfId="6998" xr:uid="{00000000-0005-0000-0000-000063110000}"/>
    <cellStyle name="Normal 43 26 7 6" xfId="6999" xr:uid="{00000000-0005-0000-0000-000064110000}"/>
    <cellStyle name="Normal 43 26 7 6 2" xfId="7000" xr:uid="{00000000-0005-0000-0000-000065110000}"/>
    <cellStyle name="Normal 43 26 7 7" xfId="7001" xr:uid="{00000000-0005-0000-0000-000066110000}"/>
    <cellStyle name="Normal 43 26 8" xfId="4718" xr:uid="{00000000-0005-0000-0000-000067110000}"/>
    <cellStyle name="Normal 43 26 8 2" xfId="7002" xr:uid="{00000000-0005-0000-0000-000068110000}"/>
    <cellStyle name="Normal 43 26 8 2 2" xfId="7003" xr:uid="{00000000-0005-0000-0000-000069110000}"/>
    <cellStyle name="Normal 43 26 8 3" xfId="7004" xr:uid="{00000000-0005-0000-0000-00006A110000}"/>
    <cellStyle name="Normal 43 26 8 3 2" xfId="7005" xr:uid="{00000000-0005-0000-0000-00006B110000}"/>
    <cellStyle name="Normal 43 26 8 4" xfId="7006" xr:uid="{00000000-0005-0000-0000-00006C110000}"/>
    <cellStyle name="Normal 43 26 8 4 2" xfId="7007" xr:uid="{00000000-0005-0000-0000-00006D110000}"/>
    <cellStyle name="Normal 43 26 8 5" xfId="7008" xr:uid="{00000000-0005-0000-0000-00006E110000}"/>
    <cellStyle name="Normal 43 26 8 5 2" xfId="7009" xr:uid="{00000000-0005-0000-0000-00006F110000}"/>
    <cellStyle name="Normal 43 26 8 6" xfId="7010" xr:uid="{00000000-0005-0000-0000-000070110000}"/>
    <cellStyle name="Normal 43 26 8 6 2" xfId="7011" xr:uid="{00000000-0005-0000-0000-000071110000}"/>
    <cellStyle name="Normal 43 26 8 7" xfId="7012" xr:uid="{00000000-0005-0000-0000-000072110000}"/>
    <cellStyle name="Normal 43 26 9" xfId="4752" xr:uid="{00000000-0005-0000-0000-000073110000}"/>
    <cellStyle name="Normal 43 26 9 2" xfId="7013" xr:uid="{00000000-0005-0000-0000-000074110000}"/>
    <cellStyle name="Normal 43 26 9 2 2" xfId="7014" xr:uid="{00000000-0005-0000-0000-000075110000}"/>
    <cellStyle name="Normal 43 26 9 3" xfId="7015" xr:uid="{00000000-0005-0000-0000-000076110000}"/>
    <cellStyle name="Normal 43 26 9 3 2" xfId="7016" xr:uid="{00000000-0005-0000-0000-000077110000}"/>
    <cellStyle name="Normal 43 26 9 4" xfId="7017" xr:uid="{00000000-0005-0000-0000-000078110000}"/>
    <cellStyle name="Normal 43 26 9 4 2" xfId="7018" xr:uid="{00000000-0005-0000-0000-000079110000}"/>
    <cellStyle name="Normal 43 26 9 5" xfId="7019" xr:uid="{00000000-0005-0000-0000-00007A110000}"/>
    <cellStyle name="Normal 43 26 9 5 2" xfId="7020" xr:uid="{00000000-0005-0000-0000-00007B110000}"/>
    <cellStyle name="Normal 43 26 9 6" xfId="7021" xr:uid="{00000000-0005-0000-0000-00007C110000}"/>
    <cellStyle name="Normal 43 26 9 6 2" xfId="7022" xr:uid="{00000000-0005-0000-0000-00007D110000}"/>
    <cellStyle name="Normal 43 26 9 7" xfId="7023" xr:uid="{00000000-0005-0000-0000-00007E110000}"/>
    <cellStyle name="Normal 43 27" xfId="2404" xr:uid="{00000000-0005-0000-0000-00007F110000}"/>
    <cellStyle name="Normal 43 27 10" xfId="7024" xr:uid="{00000000-0005-0000-0000-000080110000}"/>
    <cellStyle name="Normal 43 27 10 2" xfId="7025" xr:uid="{00000000-0005-0000-0000-000081110000}"/>
    <cellStyle name="Normal 43 27 11" xfId="7026" xr:uid="{00000000-0005-0000-0000-000082110000}"/>
    <cellStyle name="Normal 43 27 11 2" xfId="7027" xr:uid="{00000000-0005-0000-0000-000083110000}"/>
    <cellStyle name="Normal 43 27 12" xfId="7028" xr:uid="{00000000-0005-0000-0000-000084110000}"/>
    <cellStyle name="Normal 43 27 12 2" xfId="7029" xr:uid="{00000000-0005-0000-0000-000085110000}"/>
    <cellStyle name="Normal 43 27 13" xfId="7030" xr:uid="{00000000-0005-0000-0000-000086110000}"/>
    <cellStyle name="Normal 43 27 13 2" xfId="7031" xr:uid="{00000000-0005-0000-0000-000087110000}"/>
    <cellStyle name="Normal 43 27 14" xfId="7032" xr:uid="{00000000-0005-0000-0000-000088110000}"/>
    <cellStyle name="Normal 43 27 14 2" xfId="7033" xr:uid="{00000000-0005-0000-0000-000089110000}"/>
    <cellStyle name="Normal 43 27 15" xfId="7034" xr:uid="{00000000-0005-0000-0000-00008A110000}"/>
    <cellStyle name="Normal 43 27 2" xfId="2405" xr:uid="{00000000-0005-0000-0000-00008B110000}"/>
    <cellStyle name="Normal 43 27 2 2" xfId="4123" xr:uid="{00000000-0005-0000-0000-00008C110000}"/>
    <cellStyle name="Normal 43 27 2 2 2" xfId="7035" xr:uid="{00000000-0005-0000-0000-00008D110000}"/>
    <cellStyle name="Normal 43 27 2 2 2 2" xfId="7036" xr:uid="{00000000-0005-0000-0000-00008E110000}"/>
    <cellStyle name="Normal 43 27 2 2 3" xfId="7037" xr:uid="{00000000-0005-0000-0000-00008F110000}"/>
    <cellStyle name="Normal 43 27 2 2 3 2" xfId="7038" xr:uid="{00000000-0005-0000-0000-000090110000}"/>
    <cellStyle name="Normal 43 27 2 2 4" xfId="7039" xr:uid="{00000000-0005-0000-0000-000091110000}"/>
    <cellStyle name="Normal 43 27 2 2 4 2" xfId="7040" xr:uid="{00000000-0005-0000-0000-000092110000}"/>
    <cellStyle name="Normal 43 27 2 2 5" xfId="7041" xr:uid="{00000000-0005-0000-0000-000093110000}"/>
    <cellStyle name="Normal 43 27 2 2 5 2" xfId="7042" xr:uid="{00000000-0005-0000-0000-000094110000}"/>
    <cellStyle name="Normal 43 27 2 2 6" xfId="7043" xr:uid="{00000000-0005-0000-0000-000095110000}"/>
    <cellStyle name="Normal 43 27 2 2 6 2" xfId="7044" xr:uid="{00000000-0005-0000-0000-000096110000}"/>
    <cellStyle name="Normal 43 27 2 2 7" xfId="7045" xr:uid="{00000000-0005-0000-0000-000097110000}"/>
    <cellStyle name="Normal 43 27 2 3" xfId="4731" xr:uid="{00000000-0005-0000-0000-000098110000}"/>
    <cellStyle name="Normal 43 27 2 3 2" xfId="7046" xr:uid="{00000000-0005-0000-0000-000099110000}"/>
    <cellStyle name="Normal 43 27 2 3 2 2" xfId="7047" xr:uid="{00000000-0005-0000-0000-00009A110000}"/>
    <cellStyle name="Normal 43 27 2 3 3" xfId="7048" xr:uid="{00000000-0005-0000-0000-00009B110000}"/>
    <cellStyle name="Normal 43 27 2 3 3 2" xfId="7049" xr:uid="{00000000-0005-0000-0000-00009C110000}"/>
    <cellStyle name="Normal 43 27 2 3 4" xfId="7050" xr:uid="{00000000-0005-0000-0000-00009D110000}"/>
    <cellStyle name="Normal 43 27 2 3 4 2" xfId="7051" xr:uid="{00000000-0005-0000-0000-00009E110000}"/>
    <cellStyle name="Normal 43 27 2 3 5" xfId="7052" xr:uid="{00000000-0005-0000-0000-00009F110000}"/>
    <cellStyle name="Normal 43 27 2 3 5 2" xfId="7053" xr:uid="{00000000-0005-0000-0000-0000A0110000}"/>
    <cellStyle name="Normal 43 27 2 3 6" xfId="7054" xr:uid="{00000000-0005-0000-0000-0000A1110000}"/>
    <cellStyle name="Normal 43 27 2 3 6 2" xfId="7055" xr:uid="{00000000-0005-0000-0000-0000A2110000}"/>
    <cellStyle name="Normal 43 27 2 3 7" xfId="7056" xr:uid="{00000000-0005-0000-0000-0000A3110000}"/>
    <cellStyle name="Normal 43 27 2 4" xfId="7057" xr:uid="{00000000-0005-0000-0000-0000A4110000}"/>
    <cellStyle name="Normal 43 27 2 4 2" xfId="7058" xr:uid="{00000000-0005-0000-0000-0000A5110000}"/>
    <cellStyle name="Normal 43 27 2 5" xfId="7059" xr:uid="{00000000-0005-0000-0000-0000A6110000}"/>
    <cellStyle name="Normal 43 27 2 5 2" xfId="7060" xr:uid="{00000000-0005-0000-0000-0000A7110000}"/>
    <cellStyle name="Normal 43 27 2 6" xfId="7061" xr:uid="{00000000-0005-0000-0000-0000A8110000}"/>
    <cellStyle name="Normal 43 27 2 6 2" xfId="7062" xr:uid="{00000000-0005-0000-0000-0000A9110000}"/>
    <cellStyle name="Normal 43 27 2 7" xfId="7063" xr:uid="{00000000-0005-0000-0000-0000AA110000}"/>
    <cellStyle name="Normal 43 27 2 7 2" xfId="7064" xr:uid="{00000000-0005-0000-0000-0000AB110000}"/>
    <cellStyle name="Normal 43 27 2 8" xfId="7065" xr:uid="{00000000-0005-0000-0000-0000AC110000}"/>
    <cellStyle name="Normal 43 27 2 8 2" xfId="7066" xr:uid="{00000000-0005-0000-0000-0000AD110000}"/>
    <cellStyle name="Normal 43 27 2 9" xfId="7067" xr:uid="{00000000-0005-0000-0000-0000AE110000}"/>
    <cellStyle name="Normal 43 27 3" xfId="4090" xr:uid="{00000000-0005-0000-0000-0000AF110000}"/>
    <cellStyle name="Normal 43 27 3 2" xfId="7068" xr:uid="{00000000-0005-0000-0000-0000B0110000}"/>
    <cellStyle name="Normal 43 27 3 2 2" xfId="7069" xr:uid="{00000000-0005-0000-0000-0000B1110000}"/>
    <cellStyle name="Normal 43 27 3 3" xfId="7070" xr:uid="{00000000-0005-0000-0000-0000B2110000}"/>
    <cellStyle name="Normal 43 27 3 3 2" xfId="7071" xr:uid="{00000000-0005-0000-0000-0000B3110000}"/>
    <cellStyle name="Normal 43 27 3 4" xfId="7072" xr:uid="{00000000-0005-0000-0000-0000B4110000}"/>
    <cellStyle name="Normal 43 27 3 4 2" xfId="7073" xr:uid="{00000000-0005-0000-0000-0000B5110000}"/>
    <cellStyle name="Normal 43 27 3 5" xfId="7074" xr:uid="{00000000-0005-0000-0000-0000B6110000}"/>
    <cellStyle name="Normal 43 27 3 5 2" xfId="7075" xr:uid="{00000000-0005-0000-0000-0000B7110000}"/>
    <cellStyle name="Normal 43 27 3 6" xfId="7076" xr:uid="{00000000-0005-0000-0000-0000B8110000}"/>
    <cellStyle name="Normal 43 27 3 6 2" xfId="7077" xr:uid="{00000000-0005-0000-0000-0000B9110000}"/>
    <cellStyle name="Normal 43 27 3 7" xfId="7078" xr:uid="{00000000-0005-0000-0000-0000BA110000}"/>
    <cellStyle name="Normal 43 27 4" xfId="4122" xr:uid="{00000000-0005-0000-0000-0000BB110000}"/>
    <cellStyle name="Normal 43 27 4 2" xfId="7079" xr:uid="{00000000-0005-0000-0000-0000BC110000}"/>
    <cellStyle name="Normal 43 27 4 2 2" xfId="7080" xr:uid="{00000000-0005-0000-0000-0000BD110000}"/>
    <cellStyle name="Normal 43 27 4 3" xfId="7081" xr:uid="{00000000-0005-0000-0000-0000BE110000}"/>
    <cellStyle name="Normal 43 27 4 3 2" xfId="7082" xr:uid="{00000000-0005-0000-0000-0000BF110000}"/>
    <cellStyle name="Normal 43 27 4 4" xfId="7083" xr:uid="{00000000-0005-0000-0000-0000C0110000}"/>
    <cellStyle name="Normal 43 27 4 4 2" xfId="7084" xr:uid="{00000000-0005-0000-0000-0000C1110000}"/>
    <cellStyle name="Normal 43 27 4 5" xfId="7085" xr:uid="{00000000-0005-0000-0000-0000C2110000}"/>
    <cellStyle name="Normal 43 27 4 5 2" xfId="7086" xr:uid="{00000000-0005-0000-0000-0000C3110000}"/>
    <cellStyle name="Normal 43 27 4 6" xfId="7087" xr:uid="{00000000-0005-0000-0000-0000C4110000}"/>
    <cellStyle name="Normal 43 27 4 6 2" xfId="7088" xr:uid="{00000000-0005-0000-0000-0000C5110000}"/>
    <cellStyle name="Normal 43 27 4 7" xfId="7089" xr:uid="{00000000-0005-0000-0000-0000C6110000}"/>
    <cellStyle name="Normal 43 27 5" xfId="4730" xr:uid="{00000000-0005-0000-0000-0000C7110000}"/>
    <cellStyle name="Normal 43 27 5 2" xfId="7090" xr:uid="{00000000-0005-0000-0000-0000C8110000}"/>
    <cellStyle name="Normal 43 27 5 2 2" xfId="7091" xr:uid="{00000000-0005-0000-0000-0000C9110000}"/>
    <cellStyle name="Normal 43 27 5 3" xfId="7092" xr:uid="{00000000-0005-0000-0000-0000CA110000}"/>
    <cellStyle name="Normal 43 27 5 3 2" xfId="7093" xr:uid="{00000000-0005-0000-0000-0000CB110000}"/>
    <cellStyle name="Normal 43 27 5 4" xfId="7094" xr:uid="{00000000-0005-0000-0000-0000CC110000}"/>
    <cellStyle name="Normal 43 27 5 4 2" xfId="7095" xr:uid="{00000000-0005-0000-0000-0000CD110000}"/>
    <cellStyle name="Normal 43 27 5 5" xfId="7096" xr:uid="{00000000-0005-0000-0000-0000CE110000}"/>
    <cellStyle name="Normal 43 27 5 5 2" xfId="7097" xr:uid="{00000000-0005-0000-0000-0000CF110000}"/>
    <cellStyle name="Normal 43 27 5 6" xfId="7098" xr:uid="{00000000-0005-0000-0000-0000D0110000}"/>
    <cellStyle name="Normal 43 27 5 6 2" xfId="7099" xr:uid="{00000000-0005-0000-0000-0000D1110000}"/>
    <cellStyle name="Normal 43 27 5 7" xfId="7100" xr:uid="{00000000-0005-0000-0000-0000D2110000}"/>
    <cellStyle name="Normal 43 27 6" xfId="4712" xr:uid="{00000000-0005-0000-0000-0000D3110000}"/>
    <cellStyle name="Normal 43 27 6 2" xfId="7101" xr:uid="{00000000-0005-0000-0000-0000D4110000}"/>
    <cellStyle name="Normal 43 27 6 2 2" xfId="7102" xr:uid="{00000000-0005-0000-0000-0000D5110000}"/>
    <cellStyle name="Normal 43 27 6 3" xfId="7103" xr:uid="{00000000-0005-0000-0000-0000D6110000}"/>
    <cellStyle name="Normal 43 27 6 3 2" xfId="7104" xr:uid="{00000000-0005-0000-0000-0000D7110000}"/>
    <cellStyle name="Normal 43 27 6 4" xfId="7105" xr:uid="{00000000-0005-0000-0000-0000D8110000}"/>
    <cellStyle name="Normal 43 27 6 4 2" xfId="7106" xr:uid="{00000000-0005-0000-0000-0000D9110000}"/>
    <cellStyle name="Normal 43 27 6 5" xfId="7107" xr:uid="{00000000-0005-0000-0000-0000DA110000}"/>
    <cellStyle name="Normal 43 27 6 5 2" xfId="7108" xr:uid="{00000000-0005-0000-0000-0000DB110000}"/>
    <cellStyle name="Normal 43 27 6 6" xfId="7109" xr:uid="{00000000-0005-0000-0000-0000DC110000}"/>
    <cellStyle name="Normal 43 27 6 6 2" xfId="7110" xr:uid="{00000000-0005-0000-0000-0000DD110000}"/>
    <cellStyle name="Normal 43 27 6 7" xfId="7111" xr:uid="{00000000-0005-0000-0000-0000DE110000}"/>
    <cellStyle name="Normal 43 27 7" xfId="4748" xr:uid="{00000000-0005-0000-0000-0000DF110000}"/>
    <cellStyle name="Normal 43 27 7 2" xfId="7112" xr:uid="{00000000-0005-0000-0000-0000E0110000}"/>
    <cellStyle name="Normal 43 27 7 2 2" xfId="7113" xr:uid="{00000000-0005-0000-0000-0000E1110000}"/>
    <cellStyle name="Normal 43 27 7 3" xfId="7114" xr:uid="{00000000-0005-0000-0000-0000E2110000}"/>
    <cellStyle name="Normal 43 27 7 3 2" xfId="7115" xr:uid="{00000000-0005-0000-0000-0000E3110000}"/>
    <cellStyle name="Normal 43 27 7 4" xfId="7116" xr:uid="{00000000-0005-0000-0000-0000E4110000}"/>
    <cellStyle name="Normal 43 27 7 4 2" xfId="7117" xr:uid="{00000000-0005-0000-0000-0000E5110000}"/>
    <cellStyle name="Normal 43 27 7 5" xfId="7118" xr:uid="{00000000-0005-0000-0000-0000E6110000}"/>
    <cellStyle name="Normal 43 27 7 5 2" xfId="7119" xr:uid="{00000000-0005-0000-0000-0000E7110000}"/>
    <cellStyle name="Normal 43 27 7 6" xfId="7120" xr:uid="{00000000-0005-0000-0000-0000E8110000}"/>
    <cellStyle name="Normal 43 27 7 6 2" xfId="7121" xr:uid="{00000000-0005-0000-0000-0000E9110000}"/>
    <cellStyle name="Normal 43 27 7 7" xfId="7122" xr:uid="{00000000-0005-0000-0000-0000EA110000}"/>
    <cellStyle name="Normal 43 27 8" xfId="4717" xr:uid="{00000000-0005-0000-0000-0000EB110000}"/>
    <cellStyle name="Normal 43 27 8 2" xfId="7123" xr:uid="{00000000-0005-0000-0000-0000EC110000}"/>
    <cellStyle name="Normal 43 27 8 2 2" xfId="7124" xr:uid="{00000000-0005-0000-0000-0000ED110000}"/>
    <cellStyle name="Normal 43 27 8 3" xfId="7125" xr:uid="{00000000-0005-0000-0000-0000EE110000}"/>
    <cellStyle name="Normal 43 27 8 3 2" xfId="7126" xr:uid="{00000000-0005-0000-0000-0000EF110000}"/>
    <cellStyle name="Normal 43 27 8 4" xfId="7127" xr:uid="{00000000-0005-0000-0000-0000F0110000}"/>
    <cellStyle name="Normal 43 27 8 4 2" xfId="7128" xr:uid="{00000000-0005-0000-0000-0000F1110000}"/>
    <cellStyle name="Normal 43 27 8 5" xfId="7129" xr:uid="{00000000-0005-0000-0000-0000F2110000}"/>
    <cellStyle name="Normal 43 27 8 5 2" xfId="7130" xr:uid="{00000000-0005-0000-0000-0000F3110000}"/>
    <cellStyle name="Normal 43 27 8 6" xfId="7131" xr:uid="{00000000-0005-0000-0000-0000F4110000}"/>
    <cellStyle name="Normal 43 27 8 6 2" xfId="7132" xr:uid="{00000000-0005-0000-0000-0000F5110000}"/>
    <cellStyle name="Normal 43 27 8 7" xfId="7133" xr:uid="{00000000-0005-0000-0000-0000F6110000}"/>
    <cellStyle name="Normal 43 27 9" xfId="4753" xr:uid="{00000000-0005-0000-0000-0000F7110000}"/>
    <cellStyle name="Normal 43 27 9 2" xfId="7134" xr:uid="{00000000-0005-0000-0000-0000F8110000}"/>
    <cellStyle name="Normal 43 27 9 2 2" xfId="7135" xr:uid="{00000000-0005-0000-0000-0000F9110000}"/>
    <cellStyle name="Normal 43 27 9 3" xfId="7136" xr:uid="{00000000-0005-0000-0000-0000FA110000}"/>
    <cellStyle name="Normal 43 27 9 3 2" xfId="7137" xr:uid="{00000000-0005-0000-0000-0000FB110000}"/>
    <cellStyle name="Normal 43 27 9 4" xfId="7138" xr:uid="{00000000-0005-0000-0000-0000FC110000}"/>
    <cellStyle name="Normal 43 27 9 4 2" xfId="7139" xr:uid="{00000000-0005-0000-0000-0000FD110000}"/>
    <cellStyle name="Normal 43 27 9 5" xfId="7140" xr:uid="{00000000-0005-0000-0000-0000FE110000}"/>
    <cellStyle name="Normal 43 27 9 5 2" xfId="7141" xr:uid="{00000000-0005-0000-0000-0000FF110000}"/>
    <cellStyle name="Normal 43 27 9 6" xfId="7142" xr:uid="{00000000-0005-0000-0000-000000120000}"/>
    <cellStyle name="Normal 43 27 9 6 2" xfId="7143" xr:uid="{00000000-0005-0000-0000-000001120000}"/>
    <cellStyle name="Normal 43 27 9 7" xfId="7144" xr:uid="{00000000-0005-0000-0000-000002120000}"/>
    <cellStyle name="Normal 43 28" xfId="2406" xr:uid="{00000000-0005-0000-0000-000003120000}"/>
    <cellStyle name="Normal 43 3" xfId="2407" xr:uid="{00000000-0005-0000-0000-000004120000}"/>
    <cellStyle name="Normal 43 4" xfId="2408" xr:uid="{00000000-0005-0000-0000-000005120000}"/>
    <cellStyle name="Normal 43 5" xfId="2409" xr:uid="{00000000-0005-0000-0000-000006120000}"/>
    <cellStyle name="Normal 43 6" xfId="2410" xr:uid="{00000000-0005-0000-0000-000007120000}"/>
    <cellStyle name="Normal 43 7" xfId="2411" xr:uid="{00000000-0005-0000-0000-000008120000}"/>
    <cellStyle name="Normal 43 8" xfId="2412" xr:uid="{00000000-0005-0000-0000-000009120000}"/>
    <cellStyle name="Normal 43 9" xfId="2413" xr:uid="{00000000-0005-0000-0000-00000A120000}"/>
    <cellStyle name="Normal 44" xfId="2414" xr:uid="{00000000-0005-0000-0000-00000B120000}"/>
    <cellStyle name="Normal 44 2" xfId="2415" xr:uid="{00000000-0005-0000-0000-00000C120000}"/>
    <cellStyle name="Normal 44 3" xfId="2416" xr:uid="{00000000-0005-0000-0000-00000D120000}"/>
    <cellStyle name="Normal 44 4" xfId="2417" xr:uid="{00000000-0005-0000-0000-00000E120000}"/>
    <cellStyle name="Normal 44 5" xfId="2418" xr:uid="{00000000-0005-0000-0000-00000F120000}"/>
    <cellStyle name="Normal 44 6" xfId="2419" xr:uid="{00000000-0005-0000-0000-000010120000}"/>
    <cellStyle name="Normal 45" xfId="2420" xr:uid="{00000000-0005-0000-0000-000011120000}"/>
    <cellStyle name="Normal 45 10" xfId="2421" xr:uid="{00000000-0005-0000-0000-000012120000}"/>
    <cellStyle name="Normal 45 11" xfId="2422" xr:uid="{00000000-0005-0000-0000-000013120000}"/>
    <cellStyle name="Normal 45 12" xfId="2423" xr:uid="{00000000-0005-0000-0000-000014120000}"/>
    <cellStyle name="Normal 45 13" xfId="2424" xr:uid="{00000000-0005-0000-0000-000015120000}"/>
    <cellStyle name="Normal 45 14" xfId="2425" xr:uid="{00000000-0005-0000-0000-000016120000}"/>
    <cellStyle name="Normal 45 15" xfId="2426" xr:uid="{00000000-0005-0000-0000-000017120000}"/>
    <cellStyle name="Normal 45 16" xfId="2427" xr:uid="{00000000-0005-0000-0000-000018120000}"/>
    <cellStyle name="Normal 45 17" xfId="2428" xr:uid="{00000000-0005-0000-0000-000019120000}"/>
    <cellStyle name="Normal 45 18" xfId="2429" xr:uid="{00000000-0005-0000-0000-00001A120000}"/>
    <cellStyle name="Normal 45 19" xfId="2430" xr:uid="{00000000-0005-0000-0000-00001B120000}"/>
    <cellStyle name="Normal 45 2" xfId="2431" xr:uid="{00000000-0005-0000-0000-00001C120000}"/>
    <cellStyle name="Normal 45 20" xfId="2432" xr:uid="{00000000-0005-0000-0000-00001D120000}"/>
    <cellStyle name="Normal 45 20 10" xfId="7145" xr:uid="{00000000-0005-0000-0000-00001E120000}"/>
    <cellStyle name="Normal 45 20 10 2" xfId="7146" xr:uid="{00000000-0005-0000-0000-00001F120000}"/>
    <cellStyle name="Normal 45 20 11" xfId="7147" xr:uid="{00000000-0005-0000-0000-000020120000}"/>
    <cellStyle name="Normal 45 20 11 2" xfId="7148" xr:uid="{00000000-0005-0000-0000-000021120000}"/>
    <cellStyle name="Normal 45 20 12" xfId="7149" xr:uid="{00000000-0005-0000-0000-000022120000}"/>
    <cellStyle name="Normal 45 20 12 2" xfId="7150" xr:uid="{00000000-0005-0000-0000-000023120000}"/>
    <cellStyle name="Normal 45 20 13" xfId="7151" xr:uid="{00000000-0005-0000-0000-000024120000}"/>
    <cellStyle name="Normal 45 20 13 2" xfId="7152" xr:uid="{00000000-0005-0000-0000-000025120000}"/>
    <cellStyle name="Normal 45 20 14" xfId="7153" xr:uid="{00000000-0005-0000-0000-000026120000}"/>
    <cellStyle name="Normal 45 20 14 2" xfId="7154" xr:uid="{00000000-0005-0000-0000-000027120000}"/>
    <cellStyle name="Normal 45 20 15" xfId="7155" xr:uid="{00000000-0005-0000-0000-000028120000}"/>
    <cellStyle name="Normal 45 20 2" xfId="2433" xr:uid="{00000000-0005-0000-0000-000029120000}"/>
    <cellStyle name="Normal 45 20 2 2" xfId="4125" xr:uid="{00000000-0005-0000-0000-00002A120000}"/>
    <cellStyle name="Normal 45 20 2 2 2" xfId="7156" xr:uid="{00000000-0005-0000-0000-00002B120000}"/>
    <cellStyle name="Normal 45 20 2 2 2 2" xfId="7157" xr:uid="{00000000-0005-0000-0000-00002C120000}"/>
    <cellStyle name="Normal 45 20 2 2 3" xfId="7158" xr:uid="{00000000-0005-0000-0000-00002D120000}"/>
    <cellStyle name="Normal 45 20 2 2 3 2" xfId="7159" xr:uid="{00000000-0005-0000-0000-00002E120000}"/>
    <cellStyle name="Normal 45 20 2 2 4" xfId="7160" xr:uid="{00000000-0005-0000-0000-00002F120000}"/>
    <cellStyle name="Normal 45 20 2 2 4 2" xfId="7161" xr:uid="{00000000-0005-0000-0000-000030120000}"/>
    <cellStyle name="Normal 45 20 2 2 5" xfId="7162" xr:uid="{00000000-0005-0000-0000-000031120000}"/>
    <cellStyle name="Normal 45 20 2 2 5 2" xfId="7163" xr:uid="{00000000-0005-0000-0000-000032120000}"/>
    <cellStyle name="Normal 45 20 2 2 6" xfId="7164" xr:uid="{00000000-0005-0000-0000-000033120000}"/>
    <cellStyle name="Normal 45 20 2 2 6 2" xfId="7165" xr:uid="{00000000-0005-0000-0000-000034120000}"/>
    <cellStyle name="Normal 45 20 2 2 7" xfId="7166" xr:uid="{00000000-0005-0000-0000-000035120000}"/>
    <cellStyle name="Normal 45 20 2 3" xfId="4733" xr:uid="{00000000-0005-0000-0000-000036120000}"/>
    <cellStyle name="Normal 45 20 2 3 2" xfId="7167" xr:uid="{00000000-0005-0000-0000-000037120000}"/>
    <cellStyle name="Normal 45 20 2 3 2 2" xfId="7168" xr:uid="{00000000-0005-0000-0000-000038120000}"/>
    <cellStyle name="Normal 45 20 2 3 3" xfId="7169" xr:uid="{00000000-0005-0000-0000-000039120000}"/>
    <cellStyle name="Normal 45 20 2 3 3 2" xfId="7170" xr:uid="{00000000-0005-0000-0000-00003A120000}"/>
    <cellStyle name="Normal 45 20 2 3 4" xfId="7171" xr:uid="{00000000-0005-0000-0000-00003B120000}"/>
    <cellStyle name="Normal 45 20 2 3 4 2" xfId="7172" xr:uid="{00000000-0005-0000-0000-00003C120000}"/>
    <cellStyle name="Normal 45 20 2 3 5" xfId="7173" xr:uid="{00000000-0005-0000-0000-00003D120000}"/>
    <cellStyle name="Normal 45 20 2 3 5 2" xfId="7174" xr:uid="{00000000-0005-0000-0000-00003E120000}"/>
    <cellStyle name="Normal 45 20 2 3 6" xfId="7175" xr:uid="{00000000-0005-0000-0000-00003F120000}"/>
    <cellStyle name="Normal 45 20 2 3 6 2" xfId="7176" xr:uid="{00000000-0005-0000-0000-000040120000}"/>
    <cellStyle name="Normal 45 20 2 3 7" xfId="7177" xr:uid="{00000000-0005-0000-0000-000041120000}"/>
    <cellStyle name="Normal 45 20 2 4" xfId="7178" xr:uid="{00000000-0005-0000-0000-000042120000}"/>
    <cellStyle name="Normal 45 20 2 4 2" xfId="7179" xr:uid="{00000000-0005-0000-0000-000043120000}"/>
    <cellStyle name="Normal 45 20 2 5" xfId="7180" xr:uid="{00000000-0005-0000-0000-000044120000}"/>
    <cellStyle name="Normal 45 20 2 5 2" xfId="7181" xr:uid="{00000000-0005-0000-0000-000045120000}"/>
    <cellStyle name="Normal 45 20 2 6" xfId="7182" xr:uid="{00000000-0005-0000-0000-000046120000}"/>
    <cellStyle name="Normal 45 20 2 6 2" xfId="7183" xr:uid="{00000000-0005-0000-0000-000047120000}"/>
    <cellStyle name="Normal 45 20 2 7" xfId="7184" xr:uid="{00000000-0005-0000-0000-000048120000}"/>
    <cellStyle name="Normal 45 20 2 7 2" xfId="7185" xr:uid="{00000000-0005-0000-0000-000049120000}"/>
    <cellStyle name="Normal 45 20 2 8" xfId="7186" xr:uid="{00000000-0005-0000-0000-00004A120000}"/>
    <cellStyle name="Normal 45 20 2 8 2" xfId="7187" xr:uid="{00000000-0005-0000-0000-00004B120000}"/>
    <cellStyle name="Normal 45 20 2 9" xfId="7188" xr:uid="{00000000-0005-0000-0000-00004C120000}"/>
    <cellStyle name="Normal 45 20 3" xfId="4091" xr:uid="{00000000-0005-0000-0000-00004D120000}"/>
    <cellStyle name="Normal 45 20 3 2" xfId="7189" xr:uid="{00000000-0005-0000-0000-00004E120000}"/>
    <cellStyle name="Normal 45 20 3 2 2" xfId="7190" xr:uid="{00000000-0005-0000-0000-00004F120000}"/>
    <cellStyle name="Normal 45 20 3 3" xfId="7191" xr:uid="{00000000-0005-0000-0000-000050120000}"/>
    <cellStyle name="Normal 45 20 3 3 2" xfId="7192" xr:uid="{00000000-0005-0000-0000-000051120000}"/>
    <cellStyle name="Normal 45 20 3 4" xfId="7193" xr:uid="{00000000-0005-0000-0000-000052120000}"/>
    <cellStyle name="Normal 45 20 3 4 2" xfId="7194" xr:uid="{00000000-0005-0000-0000-000053120000}"/>
    <cellStyle name="Normal 45 20 3 5" xfId="7195" xr:uid="{00000000-0005-0000-0000-000054120000}"/>
    <cellStyle name="Normal 45 20 3 5 2" xfId="7196" xr:uid="{00000000-0005-0000-0000-000055120000}"/>
    <cellStyle name="Normal 45 20 3 6" xfId="7197" xr:uid="{00000000-0005-0000-0000-000056120000}"/>
    <cellStyle name="Normal 45 20 3 6 2" xfId="7198" xr:uid="{00000000-0005-0000-0000-000057120000}"/>
    <cellStyle name="Normal 45 20 3 7" xfId="7199" xr:uid="{00000000-0005-0000-0000-000058120000}"/>
    <cellStyle name="Normal 45 20 4" xfId="4124" xr:uid="{00000000-0005-0000-0000-000059120000}"/>
    <cellStyle name="Normal 45 20 4 2" xfId="7200" xr:uid="{00000000-0005-0000-0000-00005A120000}"/>
    <cellStyle name="Normal 45 20 4 2 2" xfId="7201" xr:uid="{00000000-0005-0000-0000-00005B120000}"/>
    <cellStyle name="Normal 45 20 4 3" xfId="7202" xr:uid="{00000000-0005-0000-0000-00005C120000}"/>
    <cellStyle name="Normal 45 20 4 3 2" xfId="7203" xr:uid="{00000000-0005-0000-0000-00005D120000}"/>
    <cellStyle name="Normal 45 20 4 4" xfId="7204" xr:uid="{00000000-0005-0000-0000-00005E120000}"/>
    <cellStyle name="Normal 45 20 4 4 2" xfId="7205" xr:uid="{00000000-0005-0000-0000-00005F120000}"/>
    <cellStyle name="Normal 45 20 4 5" xfId="7206" xr:uid="{00000000-0005-0000-0000-000060120000}"/>
    <cellStyle name="Normal 45 20 4 5 2" xfId="7207" xr:uid="{00000000-0005-0000-0000-000061120000}"/>
    <cellStyle name="Normal 45 20 4 6" xfId="7208" xr:uid="{00000000-0005-0000-0000-000062120000}"/>
    <cellStyle name="Normal 45 20 4 6 2" xfId="7209" xr:uid="{00000000-0005-0000-0000-000063120000}"/>
    <cellStyle name="Normal 45 20 4 7" xfId="7210" xr:uid="{00000000-0005-0000-0000-000064120000}"/>
    <cellStyle name="Normal 45 20 5" xfId="4732" xr:uid="{00000000-0005-0000-0000-000065120000}"/>
    <cellStyle name="Normal 45 20 5 2" xfId="7211" xr:uid="{00000000-0005-0000-0000-000066120000}"/>
    <cellStyle name="Normal 45 20 5 2 2" xfId="7212" xr:uid="{00000000-0005-0000-0000-000067120000}"/>
    <cellStyle name="Normal 45 20 5 3" xfId="7213" xr:uid="{00000000-0005-0000-0000-000068120000}"/>
    <cellStyle name="Normal 45 20 5 3 2" xfId="7214" xr:uid="{00000000-0005-0000-0000-000069120000}"/>
    <cellStyle name="Normal 45 20 5 4" xfId="7215" xr:uid="{00000000-0005-0000-0000-00006A120000}"/>
    <cellStyle name="Normal 45 20 5 4 2" xfId="7216" xr:uid="{00000000-0005-0000-0000-00006B120000}"/>
    <cellStyle name="Normal 45 20 5 5" xfId="7217" xr:uid="{00000000-0005-0000-0000-00006C120000}"/>
    <cellStyle name="Normal 45 20 5 5 2" xfId="7218" xr:uid="{00000000-0005-0000-0000-00006D120000}"/>
    <cellStyle name="Normal 45 20 5 6" xfId="7219" xr:uid="{00000000-0005-0000-0000-00006E120000}"/>
    <cellStyle name="Normal 45 20 5 6 2" xfId="7220" xr:uid="{00000000-0005-0000-0000-00006F120000}"/>
    <cellStyle name="Normal 45 20 5 7" xfId="7221" xr:uid="{00000000-0005-0000-0000-000070120000}"/>
    <cellStyle name="Normal 45 20 6" xfId="4709" xr:uid="{00000000-0005-0000-0000-000071120000}"/>
    <cellStyle name="Normal 45 20 6 2" xfId="7222" xr:uid="{00000000-0005-0000-0000-000072120000}"/>
    <cellStyle name="Normal 45 20 6 2 2" xfId="7223" xr:uid="{00000000-0005-0000-0000-000073120000}"/>
    <cellStyle name="Normal 45 20 6 3" xfId="7224" xr:uid="{00000000-0005-0000-0000-000074120000}"/>
    <cellStyle name="Normal 45 20 6 3 2" xfId="7225" xr:uid="{00000000-0005-0000-0000-000075120000}"/>
    <cellStyle name="Normal 45 20 6 4" xfId="7226" xr:uid="{00000000-0005-0000-0000-000076120000}"/>
    <cellStyle name="Normal 45 20 6 4 2" xfId="7227" xr:uid="{00000000-0005-0000-0000-000077120000}"/>
    <cellStyle name="Normal 45 20 6 5" xfId="7228" xr:uid="{00000000-0005-0000-0000-000078120000}"/>
    <cellStyle name="Normal 45 20 6 5 2" xfId="7229" xr:uid="{00000000-0005-0000-0000-000079120000}"/>
    <cellStyle name="Normal 45 20 6 6" xfId="7230" xr:uid="{00000000-0005-0000-0000-00007A120000}"/>
    <cellStyle name="Normal 45 20 6 6 2" xfId="7231" xr:uid="{00000000-0005-0000-0000-00007B120000}"/>
    <cellStyle name="Normal 45 20 6 7" xfId="7232" xr:uid="{00000000-0005-0000-0000-00007C120000}"/>
    <cellStyle name="Normal 45 20 7" xfId="4754" xr:uid="{00000000-0005-0000-0000-00007D120000}"/>
    <cellStyle name="Normal 45 20 7 2" xfId="7233" xr:uid="{00000000-0005-0000-0000-00007E120000}"/>
    <cellStyle name="Normal 45 20 7 2 2" xfId="7234" xr:uid="{00000000-0005-0000-0000-00007F120000}"/>
    <cellStyle name="Normal 45 20 7 3" xfId="7235" xr:uid="{00000000-0005-0000-0000-000080120000}"/>
    <cellStyle name="Normal 45 20 7 3 2" xfId="7236" xr:uid="{00000000-0005-0000-0000-000081120000}"/>
    <cellStyle name="Normal 45 20 7 4" xfId="7237" xr:uid="{00000000-0005-0000-0000-000082120000}"/>
    <cellStyle name="Normal 45 20 7 4 2" xfId="7238" xr:uid="{00000000-0005-0000-0000-000083120000}"/>
    <cellStyle name="Normal 45 20 7 5" xfId="7239" xr:uid="{00000000-0005-0000-0000-000084120000}"/>
    <cellStyle name="Normal 45 20 7 5 2" xfId="7240" xr:uid="{00000000-0005-0000-0000-000085120000}"/>
    <cellStyle name="Normal 45 20 7 6" xfId="7241" xr:uid="{00000000-0005-0000-0000-000086120000}"/>
    <cellStyle name="Normal 45 20 7 6 2" xfId="7242" xr:uid="{00000000-0005-0000-0000-000087120000}"/>
    <cellStyle name="Normal 45 20 7 7" xfId="7243" xr:uid="{00000000-0005-0000-0000-000088120000}"/>
    <cellStyle name="Normal 45 20 8" xfId="4711" xr:uid="{00000000-0005-0000-0000-000089120000}"/>
    <cellStyle name="Normal 45 20 8 2" xfId="7244" xr:uid="{00000000-0005-0000-0000-00008A120000}"/>
    <cellStyle name="Normal 45 20 8 2 2" xfId="7245" xr:uid="{00000000-0005-0000-0000-00008B120000}"/>
    <cellStyle name="Normal 45 20 8 3" xfId="7246" xr:uid="{00000000-0005-0000-0000-00008C120000}"/>
    <cellStyle name="Normal 45 20 8 3 2" xfId="7247" xr:uid="{00000000-0005-0000-0000-00008D120000}"/>
    <cellStyle name="Normal 45 20 8 4" xfId="7248" xr:uid="{00000000-0005-0000-0000-00008E120000}"/>
    <cellStyle name="Normal 45 20 8 4 2" xfId="7249" xr:uid="{00000000-0005-0000-0000-00008F120000}"/>
    <cellStyle name="Normal 45 20 8 5" xfId="7250" xr:uid="{00000000-0005-0000-0000-000090120000}"/>
    <cellStyle name="Normal 45 20 8 5 2" xfId="7251" xr:uid="{00000000-0005-0000-0000-000091120000}"/>
    <cellStyle name="Normal 45 20 8 6" xfId="7252" xr:uid="{00000000-0005-0000-0000-000092120000}"/>
    <cellStyle name="Normal 45 20 8 6 2" xfId="7253" xr:uid="{00000000-0005-0000-0000-000093120000}"/>
    <cellStyle name="Normal 45 20 8 7" xfId="7254" xr:uid="{00000000-0005-0000-0000-000094120000}"/>
    <cellStyle name="Normal 45 20 9" xfId="4760" xr:uid="{00000000-0005-0000-0000-000095120000}"/>
    <cellStyle name="Normal 45 20 9 2" xfId="7255" xr:uid="{00000000-0005-0000-0000-000096120000}"/>
    <cellStyle name="Normal 45 20 9 2 2" xfId="7256" xr:uid="{00000000-0005-0000-0000-000097120000}"/>
    <cellStyle name="Normal 45 20 9 3" xfId="7257" xr:uid="{00000000-0005-0000-0000-000098120000}"/>
    <cellStyle name="Normal 45 20 9 3 2" xfId="7258" xr:uid="{00000000-0005-0000-0000-000099120000}"/>
    <cellStyle name="Normal 45 20 9 4" xfId="7259" xr:uid="{00000000-0005-0000-0000-00009A120000}"/>
    <cellStyle name="Normal 45 20 9 4 2" xfId="7260" xr:uid="{00000000-0005-0000-0000-00009B120000}"/>
    <cellStyle name="Normal 45 20 9 5" xfId="7261" xr:uid="{00000000-0005-0000-0000-00009C120000}"/>
    <cellStyle name="Normal 45 20 9 5 2" xfId="7262" xr:uid="{00000000-0005-0000-0000-00009D120000}"/>
    <cellStyle name="Normal 45 20 9 6" xfId="7263" xr:uid="{00000000-0005-0000-0000-00009E120000}"/>
    <cellStyle name="Normal 45 20 9 6 2" xfId="7264" xr:uid="{00000000-0005-0000-0000-00009F120000}"/>
    <cellStyle name="Normal 45 20 9 7" xfId="7265" xr:uid="{00000000-0005-0000-0000-0000A0120000}"/>
    <cellStyle name="Normal 45 21" xfId="2434" xr:uid="{00000000-0005-0000-0000-0000A1120000}"/>
    <cellStyle name="Normal 45 21 10" xfId="7266" xr:uid="{00000000-0005-0000-0000-0000A2120000}"/>
    <cellStyle name="Normal 45 21 10 2" xfId="7267" xr:uid="{00000000-0005-0000-0000-0000A3120000}"/>
    <cellStyle name="Normal 45 21 11" xfId="7268" xr:uid="{00000000-0005-0000-0000-0000A4120000}"/>
    <cellStyle name="Normal 45 21 11 2" xfId="7269" xr:uid="{00000000-0005-0000-0000-0000A5120000}"/>
    <cellStyle name="Normal 45 21 12" xfId="7270" xr:uid="{00000000-0005-0000-0000-0000A6120000}"/>
    <cellStyle name="Normal 45 21 12 2" xfId="7271" xr:uid="{00000000-0005-0000-0000-0000A7120000}"/>
    <cellStyle name="Normal 45 21 13" xfId="7272" xr:uid="{00000000-0005-0000-0000-0000A8120000}"/>
    <cellStyle name="Normal 45 21 13 2" xfId="7273" xr:uid="{00000000-0005-0000-0000-0000A9120000}"/>
    <cellStyle name="Normal 45 21 14" xfId="7274" xr:uid="{00000000-0005-0000-0000-0000AA120000}"/>
    <cellStyle name="Normal 45 21 14 2" xfId="7275" xr:uid="{00000000-0005-0000-0000-0000AB120000}"/>
    <cellStyle name="Normal 45 21 15" xfId="7276" xr:uid="{00000000-0005-0000-0000-0000AC120000}"/>
    <cellStyle name="Normal 45 21 2" xfId="2435" xr:uid="{00000000-0005-0000-0000-0000AD120000}"/>
    <cellStyle name="Normal 45 21 2 2" xfId="4127" xr:uid="{00000000-0005-0000-0000-0000AE120000}"/>
    <cellStyle name="Normal 45 21 2 2 2" xfId="7277" xr:uid="{00000000-0005-0000-0000-0000AF120000}"/>
    <cellStyle name="Normal 45 21 2 2 2 2" xfId="7278" xr:uid="{00000000-0005-0000-0000-0000B0120000}"/>
    <cellStyle name="Normal 45 21 2 2 3" xfId="7279" xr:uid="{00000000-0005-0000-0000-0000B1120000}"/>
    <cellStyle name="Normal 45 21 2 2 3 2" xfId="7280" xr:uid="{00000000-0005-0000-0000-0000B2120000}"/>
    <cellStyle name="Normal 45 21 2 2 4" xfId="7281" xr:uid="{00000000-0005-0000-0000-0000B3120000}"/>
    <cellStyle name="Normal 45 21 2 2 4 2" xfId="7282" xr:uid="{00000000-0005-0000-0000-0000B4120000}"/>
    <cellStyle name="Normal 45 21 2 2 5" xfId="7283" xr:uid="{00000000-0005-0000-0000-0000B5120000}"/>
    <cellStyle name="Normal 45 21 2 2 5 2" xfId="7284" xr:uid="{00000000-0005-0000-0000-0000B6120000}"/>
    <cellStyle name="Normal 45 21 2 2 6" xfId="7285" xr:uid="{00000000-0005-0000-0000-0000B7120000}"/>
    <cellStyle name="Normal 45 21 2 2 6 2" xfId="7286" xr:uid="{00000000-0005-0000-0000-0000B8120000}"/>
    <cellStyle name="Normal 45 21 2 2 7" xfId="7287" xr:uid="{00000000-0005-0000-0000-0000B9120000}"/>
    <cellStyle name="Normal 45 21 2 3" xfId="4735" xr:uid="{00000000-0005-0000-0000-0000BA120000}"/>
    <cellStyle name="Normal 45 21 2 3 2" xfId="7288" xr:uid="{00000000-0005-0000-0000-0000BB120000}"/>
    <cellStyle name="Normal 45 21 2 3 2 2" xfId="7289" xr:uid="{00000000-0005-0000-0000-0000BC120000}"/>
    <cellStyle name="Normal 45 21 2 3 3" xfId="7290" xr:uid="{00000000-0005-0000-0000-0000BD120000}"/>
    <cellStyle name="Normal 45 21 2 3 3 2" xfId="7291" xr:uid="{00000000-0005-0000-0000-0000BE120000}"/>
    <cellStyle name="Normal 45 21 2 3 4" xfId="7292" xr:uid="{00000000-0005-0000-0000-0000BF120000}"/>
    <cellStyle name="Normal 45 21 2 3 4 2" xfId="7293" xr:uid="{00000000-0005-0000-0000-0000C0120000}"/>
    <cellStyle name="Normal 45 21 2 3 5" xfId="7294" xr:uid="{00000000-0005-0000-0000-0000C1120000}"/>
    <cellStyle name="Normal 45 21 2 3 5 2" xfId="7295" xr:uid="{00000000-0005-0000-0000-0000C2120000}"/>
    <cellStyle name="Normal 45 21 2 3 6" xfId="7296" xr:uid="{00000000-0005-0000-0000-0000C3120000}"/>
    <cellStyle name="Normal 45 21 2 3 6 2" xfId="7297" xr:uid="{00000000-0005-0000-0000-0000C4120000}"/>
    <cellStyle name="Normal 45 21 2 3 7" xfId="7298" xr:uid="{00000000-0005-0000-0000-0000C5120000}"/>
    <cellStyle name="Normal 45 21 2 4" xfId="7299" xr:uid="{00000000-0005-0000-0000-0000C6120000}"/>
    <cellStyle name="Normal 45 21 2 4 2" xfId="7300" xr:uid="{00000000-0005-0000-0000-0000C7120000}"/>
    <cellStyle name="Normal 45 21 2 5" xfId="7301" xr:uid="{00000000-0005-0000-0000-0000C8120000}"/>
    <cellStyle name="Normal 45 21 2 5 2" xfId="7302" xr:uid="{00000000-0005-0000-0000-0000C9120000}"/>
    <cellStyle name="Normal 45 21 2 6" xfId="7303" xr:uid="{00000000-0005-0000-0000-0000CA120000}"/>
    <cellStyle name="Normal 45 21 2 6 2" xfId="7304" xr:uid="{00000000-0005-0000-0000-0000CB120000}"/>
    <cellStyle name="Normal 45 21 2 7" xfId="7305" xr:uid="{00000000-0005-0000-0000-0000CC120000}"/>
    <cellStyle name="Normal 45 21 2 7 2" xfId="7306" xr:uid="{00000000-0005-0000-0000-0000CD120000}"/>
    <cellStyle name="Normal 45 21 2 8" xfId="7307" xr:uid="{00000000-0005-0000-0000-0000CE120000}"/>
    <cellStyle name="Normal 45 21 2 8 2" xfId="7308" xr:uid="{00000000-0005-0000-0000-0000CF120000}"/>
    <cellStyle name="Normal 45 21 2 9" xfId="7309" xr:uid="{00000000-0005-0000-0000-0000D0120000}"/>
    <cellStyle name="Normal 45 21 3" xfId="4092" xr:uid="{00000000-0005-0000-0000-0000D1120000}"/>
    <cellStyle name="Normal 45 21 3 2" xfId="7310" xr:uid="{00000000-0005-0000-0000-0000D2120000}"/>
    <cellStyle name="Normal 45 21 3 2 2" xfId="7311" xr:uid="{00000000-0005-0000-0000-0000D3120000}"/>
    <cellStyle name="Normal 45 21 3 3" xfId="7312" xr:uid="{00000000-0005-0000-0000-0000D4120000}"/>
    <cellStyle name="Normal 45 21 3 3 2" xfId="7313" xr:uid="{00000000-0005-0000-0000-0000D5120000}"/>
    <cellStyle name="Normal 45 21 3 4" xfId="7314" xr:uid="{00000000-0005-0000-0000-0000D6120000}"/>
    <cellStyle name="Normal 45 21 3 4 2" xfId="7315" xr:uid="{00000000-0005-0000-0000-0000D7120000}"/>
    <cellStyle name="Normal 45 21 3 5" xfId="7316" xr:uid="{00000000-0005-0000-0000-0000D8120000}"/>
    <cellStyle name="Normal 45 21 3 5 2" xfId="7317" xr:uid="{00000000-0005-0000-0000-0000D9120000}"/>
    <cellStyle name="Normal 45 21 3 6" xfId="7318" xr:uid="{00000000-0005-0000-0000-0000DA120000}"/>
    <cellStyle name="Normal 45 21 3 6 2" xfId="7319" xr:uid="{00000000-0005-0000-0000-0000DB120000}"/>
    <cellStyle name="Normal 45 21 3 7" xfId="7320" xr:uid="{00000000-0005-0000-0000-0000DC120000}"/>
    <cellStyle name="Normal 45 21 4" xfId="4126" xr:uid="{00000000-0005-0000-0000-0000DD120000}"/>
    <cellStyle name="Normal 45 21 4 2" xfId="7321" xr:uid="{00000000-0005-0000-0000-0000DE120000}"/>
    <cellStyle name="Normal 45 21 4 2 2" xfId="7322" xr:uid="{00000000-0005-0000-0000-0000DF120000}"/>
    <cellStyle name="Normal 45 21 4 3" xfId="7323" xr:uid="{00000000-0005-0000-0000-0000E0120000}"/>
    <cellStyle name="Normal 45 21 4 3 2" xfId="7324" xr:uid="{00000000-0005-0000-0000-0000E1120000}"/>
    <cellStyle name="Normal 45 21 4 4" xfId="7325" xr:uid="{00000000-0005-0000-0000-0000E2120000}"/>
    <cellStyle name="Normal 45 21 4 4 2" xfId="7326" xr:uid="{00000000-0005-0000-0000-0000E3120000}"/>
    <cellStyle name="Normal 45 21 4 5" xfId="7327" xr:uid="{00000000-0005-0000-0000-0000E4120000}"/>
    <cellStyle name="Normal 45 21 4 5 2" xfId="7328" xr:uid="{00000000-0005-0000-0000-0000E5120000}"/>
    <cellStyle name="Normal 45 21 4 6" xfId="7329" xr:uid="{00000000-0005-0000-0000-0000E6120000}"/>
    <cellStyle name="Normal 45 21 4 6 2" xfId="7330" xr:uid="{00000000-0005-0000-0000-0000E7120000}"/>
    <cellStyle name="Normal 45 21 4 7" xfId="7331" xr:uid="{00000000-0005-0000-0000-0000E8120000}"/>
    <cellStyle name="Normal 45 21 5" xfId="4734" xr:uid="{00000000-0005-0000-0000-0000E9120000}"/>
    <cellStyle name="Normal 45 21 5 2" xfId="7332" xr:uid="{00000000-0005-0000-0000-0000EA120000}"/>
    <cellStyle name="Normal 45 21 5 2 2" xfId="7333" xr:uid="{00000000-0005-0000-0000-0000EB120000}"/>
    <cellStyle name="Normal 45 21 5 3" xfId="7334" xr:uid="{00000000-0005-0000-0000-0000EC120000}"/>
    <cellStyle name="Normal 45 21 5 3 2" xfId="7335" xr:uid="{00000000-0005-0000-0000-0000ED120000}"/>
    <cellStyle name="Normal 45 21 5 4" xfId="7336" xr:uid="{00000000-0005-0000-0000-0000EE120000}"/>
    <cellStyle name="Normal 45 21 5 4 2" xfId="7337" xr:uid="{00000000-0005-0000-0000-0000EF120000}"/>
    <cellStyle name="Normal 45 21 5 5" xfId="7338" xr:uid="{00000000-0005-0000-0000-0000F0120000}"/>
    <cellStyle name="Normal 45 21 5 5 2" xfId="7339" xr:uid="{00000000-0005-0000-0000-0000F1120000}"/>
    <cellStyle name="Normal 45 21 5 6" xfId="7340" xr:uid="{00000000-0005-0000-0000-0000F2120000}"/>
    <cellStyle name="Normal 45 21 5 6 2" xfId="7341" xr:uid="{00000000-0005-0000-0000-0000F3120000}"/>
    <cellStyle name="Normal 45 21 5 7" xfId="7342" xr:uid="{00000000-0005-0000-0000-0000F4120000}"/>
    <cellStyle name="Normal 45 21 6" xfId="4708" xr:uid="{00000000-0005-0000-0000-0000F5120000}"/>
    <cellStyle name="Normal 45 21 6 2" xfId="7343" xr:uid="{00000000-0005-0000-0000-0000F6120000}"/>
    <cellStyle name="Normal 45 21 6 2 2" xfId="7344" xr:uid="{00000000-0005-0000-0000-0000F7120000}"/>
    <cellStyle name="Normal 45 21 6 3" xfId="7345" xr:uid="{00000000-0005-0000-0000-0000F8120000}"/>
    <cellStyle name="Normal 45 21 6 3 2" xfId="7346" xr:uid="{00000000-0005-0000-0000-0000F9120000}"/>
    <cellStyle name="Normal 45 21 6 4" xfId="7347" xr:uid="{00000000-0005-0000-0000-0000FA120000}"/>
    <cellStyle name="Normal 45 21 6 4 2" xfId="7348" xr:uid="{00000000-0005-0000-0000-0000FB120000}"/>
    <cellStyle name="Normal 45 21 6 5" xfId="7349" xr:uid="{00000000-0005-0000-0000-0000FC120000}"/>
    <cellStyle name="Normal 45 21 6 5 2" xfId="7350" xr:uid="{00000000-0005-0000-0000-0000FD120000}"/>
    <cellStyle name="Normal 45 21 6 6" xfId="7351" xr:uid="{00000000-0005-0000-0000-0000FE120000}"/>
    <cellStyle name="Normal 45 21 6 6 2" xfId="7352" xr:uid="{00000000-0005-0000-0000-0000FF120000}"/>
    <cellStyle name="Normal 45 21 6 7" xfId="7353" xr:uid="{00000000-0005-0000-0000-000000130000}"/>
    <cellStyle name="Normal 45 21 7" xfId="4755" xr:uid="{00000000-0005-0000-0000-000001130000}"/>
    <cellStyle name="Normal 45 21 7 2" xfId="7354" xr:uid="{00000000-0005-0000-0000-000002130000}"/>
    <cellStyle name="Normal 45 21 7 2 2" xfId="7355" xr:uid="{00000000-0005-0000-0000-000003130000}"/>
    <cellStyle name="Normal 45 21 7 3" xfId="7356" xr:uid="{00000000-0005-0000-0000-000004130000}"/>
    <cellStyle name="Normal 45 21 7 3 2" xfId="7357" xr:uid="{00000000-0005-0000-0000-000005130000}"/>
    <cellStyle name="Normal 45 21 7 4" xfId="7358" xr:uid="{00000000-0005-0000-0000-000006130000}"/>
    <cellStyle name="Normal 45 21 7 4 2" xfId="7359" xr:uid="{00000000-0005-0000-0000-000007130000}"/>
    <cellStyle name="Normal 45 21 7 5" xfId="7360" xr:uid="{00000000-0005-0000-0000-000008130000}"/>
    <cellStyle name="Normal 45 21 7 5 2" xfId="7361" xr:uid="{00000000-0005-0000-0000-000009130000}"/>
    <cellStyle name="Normal 45 21 7 6" xfId="7362" xr:uid="{00000000-0005-0000-0000-00000A130000}"/>
    <cellStyle name="Normal 45 21 7 6 2" xfId="7363" xr:uid="{00000000-0005-0000-0000-00000B130000}"/>
    <cellStyle name="Normal 45 21 7 7" xfId="7364" xr:uid="{00000000-0005-0000-0000-00000C130000}"/>
    <cellStyle name="Normal 45 21 8" xfId="4710" xr:uid="{00000000-0005-0000-0000-00000D130000}"/>
    <cellStyle name="Normal 45 21 8 2" xfId="7365" xr:uid="{00000000-0005-0000-0000-00000E130000}"/>
    <cellStyle name="Normal 45 21 8 2 2" xfId="7366" xr:uid="{00000000-0005-0000-0000-00000F130000}"/>
    <cellStyle name="Normal 45 21 8 3" xfId="7367" xr:uid="{00000000-0005-0000-0000-000010130000}"/>
    <cellStyle name="Normal 45 21 8 3 2" xfId="7368" xr:uid="{00000000-0005-0000-0000-000011130000}"/>
    <cellStyle name="Normal 45 21 8 4" xfId="7369" xr:uid="{00000000-0005-0000-0000-000012130000}"/>
    <cellStyle name="Normal 45 21 8 4 2" xfId="7370" xr:uid="{00000000-0005-0000-0000-000013130000}"/>
    <cellStyle name="Normal 45 21 8 5" xfId="7371" xr:uid="{00000000-0005-0000-0000-000014130000}"/>
    <cellStyle name="Normal 45 21 8 5 2" xfId="7372" xr:uid="{00000000-0005-0000-0000-000015130000}"/>
    <cellStyle name="Normal 45 21 8 6" xfId="7373" xr:uid="{00000000-0005-0000-0000-000016130000}"/>
    <cellStyle name="Normal 45 21 8 6 2" xfId="7374" xr:uid="{00000000-0005-0000-0000-000017130000}"/>
    <cellStyle name="Normal 45 21 8 7" xfId="7375" xr:uid="{00000000-0005-0000-0000-000018130000}"/>
    <cellStyle name="Normal 45 21 9" xfId="4761" xr:uid="{00000000-0005-0000-0000-000019130000}"/>
    <cellStyle name="Normal 45 21 9 2" xfId="7376" xr:uid="{00000000-0005-0000-0000-00001A130000}"/>
    <cellStyle name="Normal 45 21 9 2 2" xfId="7377" xr:uid="{00000000-0005-0000-0000-00001B130000}"/>
    <cellStyle name="Normal 45 21 9 3" xfId="7378" xr:uid="{00000000-0005-0000-0000-00001C130000}"/>
    <cellStyle name="Normal 45 21 9 3 2" xfId="7379" xr:uid="{00000000-0005-0000-0000-00001D130000}"/>
    <cellStyle name="Normal 45 21 9 4" xfId="7380" xr:uid="{00000000-0005-0000-0000-00001E130000}"/>
    <cellStyle name="Normal 45 21 9 4 2" xfId="7381" xr:uid="{00000000-0005-0000-0000-00001F130000}"/>
    <cellStyle name="Normal 45 21 9 5" xfId="7382" xr:uid="{00000000-0005-0000-0000-000020130000}"/>
    <cellStyle name="Normal 45 21 9 5 2" xfId="7383" xr:uid="{00000000-0005-0000-0000-000021130000}"/>
    <cellStyle name="Normal 45 21 9 6" xfId="7384" xr:uid="{00000000-0005-0000-0000-000022130000}"/>
    <cellStyle name="Normal 45 21 9 6 2" xfId="7385" xr:uid="{00000000-0005-0000-0000-000023130000}"/>
    <cellStyle name="Normal 45 21 9 7" xfId="7386" xr:uid="{00000000-0005-0000-0000-000024130000}"/>
    <cellStyle name="Normal 45 22" xfId="2436" xr:uid="{00000000-0005-0000-0000-000025130000}"/>
    <cellStyle name="Normal 45 22 10" xfId="7387" xr:uid="{00000000-0005-0000-0000-000026130000}"/>
    <cellStyle name="Normal 45 22 10 2" xfId="7388" xr:uid="{00000000-0005-0000-0000-000027130000}"/>
    <cellStyle name="Normal 45 22 11" xfId="7389" xr:uid="{00000000-0005-0000-0000-000028130000}"/>
    <cellStyle name="Normal 45 22 11 2" xfId="7390" xr:uid="{00000000-0005-0000-0000-000029130000}"/>
    <cellStyle name="Normal 45 22 12" xfId="7391" xr:uid="{00000000-0005-0000-0000-00002A130000}"/>
    <cellStyle name="Normal 45 22 12 2" xfId="7392" xr:uid="{00000000-0005-0000-0000-00002B130000}"/>
    <cellStyle name="Normal 45 22 13" xfId="7393" xr:uid="{00000000-0005-0000-0000-00002C130000}"/>
    <cellStyle name="Normal 45 22 13 2" xfId="7394" xr:uid="{00000000-0005-0000-0000-00002D130000}"/>
    <cellStyle name="Normal 45 22 14" xfId="7395" xr:uid="{00000000-0005-0000-0000-00002E130000}"/>
    <cellStyle name="Normal 45 22 14 2" xfId="7396" xr:uid="{00000000-0005-0000-0000-00002F130000}"/>
    <cellStyle name="Normal 45 22 15" xfId="7397" xr:uid="{00000000-0005-0000-0000-000030130000}"/>
    <cellStyle name="Normal 45 22 2" xfId="2437" xr:uid="{00000000-0005-0000-0000-000031130000}"/>
    <cellStyle name="Normal 45 22 2 2" xfId="4129" xr:uid="{00000000-0005-0000-0000-000032130000}"/>
    <cellStyle name="Normal 45 22 2 2 2" xfId="7398" xr:uid="{00000000-0005-0000-0000-000033130000}"/>
    <cellStyle name="Normal 45 22 2 2 2 2" xfId="7399" xr:uid="{00000000-0005-0000-0000-000034130000}"/>
    <cellStyle name="Normal 45 22 2 2 3" xfId="7400" xr:uid="{00000000-0005-0000-0000-000035130000}"/>
    <cellStyle name="Normal 45 22 2 2 3 2" xfId="7401" xr:uid="{00000000-0005-0000-0000-000036130000}"/>
    <cellStyle name="Normal 45 22 2 2 4" xfId="7402" xr:uid="{00000000-0005-0000-0000-000037130000}"/>
    <cellStyle name="Normal 45 22 2 2 4 2" xfId="7403" xr:uid="{00000000-0005-0000-0000-000038130000}"/>
    <cellStyle name="Normal 45 22 2 2 5" xfId="7404" xr:uid="{00000000-0005-0000-0000-000039130000}"/>
    <cellStyle name="Normal 45 22 2 2 5 2" xfId="7405" xr:uid="{00000000-0005-0000-0000-00003A130000}"/>
    <cellStyle name="Normal 45 22 2 2 6" xfId="7406" xr:uid="{00000000-0005-0000-0000-00003B130000}"/>
    <cellStyle name="Normal 45 22 2 2 6 2" xfId="7407" xr:uid="{00000000-0005-0000-0000-00003C130000}"/>
    <cellStyle name="Normal 45 22 2 2 7" xfId="7408" xr:uid="{00000000-0005-0000-0000-00003D130000}"/>
    <cellStyle name="Normal 45 22 2 3" xfId="4737" xr:uid="{00000000-0005-0000-0000-00003E130000}"/>
    <cellStyle name="Normal 45 22 2 3 2" xfId="7409" xr:uid="{00000000-0005-0000-0000-00003F130000}"/>
    <cellStyle name="Normal 45 22 2 3 2 2" xfId="7410" xr:uid="{00000000-0005-0000-0000-000040130000}"/>
    <cellStyle name="Normal 45 22 2 3 3" xfId="7411" xr:uid="{00000000-0005-0000-0000-000041130000}"/>
    <cellStyle name="Normal 45 22 2 3 3 2" xfId="7412" xr:uid="{00000000-0005-0000-0000-000042130000}"/>
    <cellStyle name="Normal 45 22 2 3 4" xfId="7413" xr:uid="{00000000-0005-0000-0000-000043130000}"/>
    <cellStyle name="Normal 45 22 2 3 4 2" xfId="7414" xr:uid="{00000000-0005-0000-0000-000044130000}"/>
    <cellStyle name="Normal 45 22 2 3 5" xfId="7415" xr:uid="{00000000-0005-0000-0000-000045130000}"/>
    <cellStyle name="Normal 45 22 2 3 5 2" xfId="7416" xr:uid="{00000000-0005-0000-0000-000046130000}"/>
    <cellStyle name="Normal 45 22 2 3 6" xfId="7417" xr:uid="{00000000-0005-0000-0000-000047130000}"/>
    <cellStyle name="Normal 45 22 2 3 6 2" xfId="7418" xr:uid="{00000000-0005-0000-0000-000048130000}"/>
    <cellStyle name="Normal 45 22 2 3 7" xfId="7419" xr:uid="{00000000-0005-0000-0000-000049130000}"/>
    <cellStyle name="Normal 45 22 2 4" xfId="7420" xr:uid="{00000000-0005-0000-0000-00004A130000}"/>
    <cellStyle name="Normal 45 22 2 4 2" xfId="7421" xr:uid="{00000000-0005-0000-0000-00004B130000}"/>
    <cellStyle name="Normal 45 22 2 5" xfId="7422" xr:uid="{00000000-0005-0000-0000-00004C130000}"/>
    <cellStyle name="Normal 45 22 2 5 2" xfId="7423" xr:uid="{00000000-0005-0000-0000-00004D130000}"/>
    <cellStyle name="Normal 45 22 2 6" xfId="7424" xr:uid="{00000000-0005-0000-0000-00004E130000}"/>
    <cellStyle name="Normal 45 22 2 6 2" xfId="7425" xr:uid="{00000000-0005-0000-0000-00004F130000}"/>
    <cellStyle name="Normal 45 22 2 7" xfId="7426" xr:uid="{00000000-0005-0000-0000-000050130000}"/>
    <cellStyle name="Normal 45 22 2 7 2" xfId="7427" xr:uid="{00000000-0005-0000-0000-000051130000}"/>
    <cellStyle name="Normal 45 22 2 8" xfId="7428" xr:uid="{00000000-0005-0000-0000-000052130000}"/>
    <cellStyle name="Normal 45 22 2 8 2" xfId="7429" xr:uid="{00000000-0005-0000-0000-000053130000}"/>
    <cellStyle name="Normal 45 22 2 9" xfId="7430" xr:uid="{00000000-0005-0000-0000-000054130000}"/>
    <cellStyle name="Normal 45 22 3" xfId="4093" xr:uid="{00000000-0005-0000-0000-000055130000}"/>
    <cellStyle name="Normal 45 22 3 2" xfId="7431" xr:uid="{00000000-0005-0000-0000-000056130000}"/>
    <cellStyle name="Normal 45 22 3 2 2" xfId="7432" xr:uid="{00000000-0005-0000-0000-000057130000}"/>
    <cellStyle name="Normal 45 22 3 3" xfId="7433" xr:uid="{00000000-0005-0000-0000-000058130000}"/>
    <cellStyle name="Normal 45 22 3 3 2" xfId="7434" xr:uid="{00000000-0005-0000-0000-000059130000}"/>
    <cellStyle name="Normal 45 22 3 4" xfId="7435" xr:uid="{00000000-0005-0000-0000-00005A130000}"/>
    <cellStyle name="Normal 45 22 3 4 2" xfId="7436" xr:uid="{00000000-0005-0000-0000-00005B130000}"/>
    <cellStyle name="Normal 45 22 3 5" xfId="7437" xr:uid="{00000000-0005-0000-0000-00005C130000}"/>
    <cellStyle name="Normal 45 22 3 5 2" xfId="7438" xr:uid="{00000000-0005-0000-0000-00005D130000}"/>
    <cellStyle name="Normal 45 22 3 6" xfId="7439" xr:uid="{00000000-0005-0000-0000-00005E130000}"/>
    <cellStyle name="Normal 45 22 3 6 2" xfId="7440" xr:uid="{00000000-0005-0000-0000-00005F130000}"/>
    <cellStyle name="Normal 45 22 3 7" xfId="7441" xr:uid="{00000000-0005-0000-0000-000060130000}"/>
    <cellStyle name="Normal 45 22 4" xfId="4128" xr:uid="{00000000-0005-0000-0000-000061130000}"/>
    <cellStyle name="Normal 45 22 4 2" xfId="7442" xr:uid="{00000000-0005-0000-0000-000062130000}"/>
    <cellStyle name="Normal 45 22 4 2 2" xfId="7443" xr:uid="{00000000-0005-0000-0000-000063130000}"/>
    <cellStyle name="Normal 45 22 4 3" xfId="7444" xr:uid="{00000000-0005-0000-0000-000064130000}"/>
    <cellStyle name="Normal 45 22 4 3 2" xfId="7445" xr:uid="{00000000-0005-0000-0000-000065130000}"/>
    <cellStyle name="Normal 45 22 4 4" xfId="7446" xr:uid="{00000000-0005-0000-0000-000066130000}"/>
    <cellStyle name="Normal 45 22 4 4 2" xfId="7447" xr:uid="{00000000-0005-0000-0000-000067130000}"/>
    <cellStyle name="Normal 45 22 4 5" xfId="7448" xr:uid="{00000000-0005-0000-0000-000068130000}"/>
    <cellStyle name="Normal 45 22 4 5 2" xfId="7449" xr:uid="{00000000-0005-0000-0000-000069130000}"/>
    <cellStyle name="Normal 45 22 4 6" xfId="7450" xr:uid="{00000000-0005-0000-0000-00006A130000}"/>
    <cellStyle name="Normal 45 22 4 6 2" xfId="7451" xr:uid="{00000000-0005-0000-0000-00006B130000}"/>
    <cellStyle name="Normal 45 22 4 7" xfId="7452" xr:uid="{00000000-0005-0000-0000-00006C130000}"/>
    <cellStyle name="Normal 45 22 5" xfId="4736" xr:uid="{00000000-0005-0000-0000-00006D130000}"/>
    <cellStyle name="Normal 45 22 5 2" xfId="7453" xr:uid="{00000000-0005-0000-0000-00006E130000}"/>
    <cellStyle name="Normal 45 22 5 2 2" xfId="7454" xr:uid="{00000000-0005-0000-0000-00006F130000}"/>
    <cellStyle name="Normal 45 22 5 3" xfId="7455" xr:uid="{00000000-0005-0000-0000-000070130000}"/>
    <cellStyle name="Normal 45 22 5 3 2" xfId="7456" xr:uid="{00000000-0005-0000-0000-000071130000}"/>
    <cellStyle name="Normal 45 22 5 4" xfId="7457" xr:uid="{00000000-0005-0000-0000-000072130000}"/>
    <cellStyle name="Normal 45 22 5 4 2" xfId="7458" xr:uid="{00000000-0005-0000-0000-000073130000}"/>
    <cellStyle name="Normal 45 22 5 5" xfId="7459" xr:uid="{00000000-0005-0000-0000-000074130000}"/>
    <cellStyle name="Normal 45 22 5 5 2" xfId="7460" xr:uid="{00000000-0005-0000-0000-000075130000}"/>
    <cellStyle name="Normal 45 22 5 6" xfId="7461" xr:uid="{00000000-0005-0000-0000-000076130000}"/>
    <cellStyle name="Normal 45 22 5 6 2" xfId="7462" xr:uid="{00000000-0005-0000-0000-000077130000}"/>
    <cellStyle name="Normal 45 22 5 7" xfId="7463" xr:uid="{00000000-0005-0000-0000-000078130000}"/>
    <cellStyle name="Normal 45 22 6" xfId="4707" xr:uid="{00000000-0005-0000-0000-000079130000}"/>
    <cellStyle name="Normal 45 22 6 2" xfId="7464" xr:uid="{00000000-0005-0000-0000-00007A130000}"/>
    <cellStyle name="Normal 45 22 6 2 2" xfId="7465" xr:uid="{00000000-0005-0000-0000-00007B130000}"/>
    <cellStyle name="Normal 45 22 6 3" xfId="7466" xr:uid="{00000000-0005-0000-0000-00007C130000}"/>
    <cellStyle name="Normal 45 22 6 3 2" xfId="7467" xr:uid="{00000000-0005-0000-0000-00007D130000}"/>
    <cellStyle name="Normal 45 22 6 4" xfId="7468" xr:uid="{00000000-0005-0000-0000-00007E130000}"/>
    <cellStyle name="Normal 45 22 6 4 2" xfId="7469" xr:uid="{00000000-0005-0000-0000-00007F130000}"/>
    <cellStyle name="Normal 45 22 6 5" xfId="7470" xr:uid="{00000000-0005-0000-0000-000080130000}"/>
    <cellStyle name="Normal 45 22 6 5 2" xfId="7471" xr:uid="{00000000-0005-0000-0000-000081130000}"/>
    <cellStyle name="Normal 45 22 6 6" xfId="7472" xr:uid="{00000000-0005-0000-0000-000082130000}"/>
    <cellStyle name="Normal 45 22 6 6 2" xfId="7473" xr:uid="{00000000-0005-0000-0000-000083130000}"/>
    <cellStyle name="Normal 45 22 6 7" xfId="7474" xr:uid="{00000000-0005-0000-0000-000084130000}"/>
    <cellStyle name="Normal 45 22 7" xfId="4757" xr:uid="{00000000-0005-0000-0000-000085130000}"/>
    <cellStyle name="Normal 45 22 7 2" xfId="7475" xr:uid="{00000000-0005-0000-0000-000086130000}"/>
    <cellStyle name="Normal 45 22 7 2 2" xfId="7476" xr:uid="{00000000-0005-0000-0000-000087130000}"/>
    <cellStyle name="Normal 45 22 7 3" xfId="7477" xr:uid="{00000000-0005-0000-0000-000088130000}"/>
    <cellStyle name="Normal 45 22 7 3 2" xfId="7478" xr:uid="{00000000-0005-0000-0000-000089130000}"/>
    <cellStyle name="Normal 45 22 7 4" xfId="7479" xr:uid="{00000000-0005-0000-0000-00008A130000}"/>
    <cellStyle name="Normal 45 22 7 4 2" xfId="7480" xr:uid="{00000000-0005-0000-0000-00008B130000}"/>
    <cellStyle name="Normal 45 22 7 5" xfId="7481" xr:uid="{00000000-0005-0000-0000-00008C130000}"/>
    <cellStyle name="Normal 45 22 7 5 2" xfId="7482" xr:uid="{00000000-0005-0000-0000-00008D130000}"/>
    <cellStyle name="Normal 45 22 7 6" xfId="7483" xr:uid="{00000000-0005-0000-0000-00008E130000}"/>
    <cellStyle name="Normal 45 22 7 6 2" xfId="7484" xr:uid="{00000000-0005-0000-0000-00008F130000}"/>
    <cellStyle name="Normal 45 22 7 7" xfId="7485" xr:uid="{00000000-0005-0000-0000-000090130000}"/>
    <cellStyle name="Normal 45 22 8" xfId="4704" xr:uid="{00000000-0005-0000-0000-000091130000}"/>
    <cellStyle name="Normal 45 22 8 2" xfId="7486" xr:uid="{00000000-0005-0000-0000-000092130000}"/>
    <cellStyle name="Normal 45 22 8 2 2" xfId="7487" xr:uid="{00000000-0005-0000-0000-000093130000}"/>
    <cellStyle name="Normal 45 22 8 3" xfId="7488" xr:uid="{00000000-0005-0000-0000-000094130000}"/>
    <cellStyle name="Normal 45 22 8 3 2" xfId="7489" xr:uid="{00000000-0005-0000-0000-000095130000}"/>
    <cellStyle name="Normal 45 22 8 4" xfId="7490" xr:uid="{00000000-0005-0000-0000-000096130000}"/>
    <cellStyle name="Normal 45 22 8 4 2" xfId="7491" xr:uid="{00000000-0005-0000-0000-000097130000}"/>
    <cellStyle name="Normal 45 22 8 5" xfId="7492" xr:uid="{00000000-0005-0000-0000-000098130000}"/>
    <cellStyle name="Normal 45 22 8 5 2" xfId="7493" xr:uid="{00000000-0005-0000-0000-000099130000}"/>
    <cellStyle name="Normal 45 22 8 6" xfId="7494" xr:uid="{00000000-0005-0000-0000-00009A130000}"/>
    <cellStyle name="Normal 45 22 8 6 2" xfId="7495" xr:uid="{00000000-0005-0000-0000-00009B130000}"/>
    <cellStyle name="Normal 45 22 8 7" xfId="7496" xr:uid="{00000000-0005-0000-0000-00009C130000}"/>
    <cellStyle name="Normal 45 22 9" xfId="4762" xr:uid="{00000000-0005-0000-0000-00009D130000}"/>
    <cellStyle name="Normal 45 22 9 2" xfId="7497" xr:uid="{00000000-0005-0000-0000-00009E130000}"/>
    <cellStyle name="Normal 45 22 9 2 2" xfId="7498" xr:uid="{00000000-0005-0000-0000-00009F130000}"/>
    <cellStyle name="Normal 45 22 9 3" xfId="7499" xr:uid="{00000000-0005-0000-0000-0000A0130000}"/>
    <cellStyle name="Normal 45 22 9 3 2" xfId="7500" xr:uid="{00000000-0005-0000-0000-0000A1130000}"/>
    <cellStyle name="Normal 45 22 9 4" xfId="7501" xr:uid="{00000000-0005-0000-0000-0000A2130000}"/>
    <cellStyle name="Normal 45 22 9 4 2" xfId="7502" xr:uid="{00000000-0005-0000-0000-0000A3130000}"/>
    <cellStyle name="Normal 45 22 9 5" xfId="7503" xr:uid="{00000000-0005-0000-0000-0000A4130000}"/>
    <cellStyle name="Normal 45 22 9 5 2" xfId="7504" xr:uid="{00000000-0005-0000-0000-0000A5130000}"/>
    <cellStyle name="Normal 45 22 9 6" xfId="7505" xr:uid="{00000000-0005-0000-0000-0000A6130000}"/>
    <cellStyle name="Normal 45 22 9 6 2" xfId="7506" xr:uid="{00000000-0005-0000-0000-0000A7130000}"/>
    <cellStyle name="Normal 45 22 9 7" xfId="7507" xr:uid="{00000000-0005-0000-0000-0000A8130000}"/>
    <cellStyle name="Normal 45 23" xfId="2438" xr:uid="{00000000-0005-0000-0000-0000A9130000}"/>
    <cellStyle name="Normal 45 23 10" xfId="7508" xr:uid="{00000000-0005-0000-0000-0000AA130000}"/>
    <cellStyle name="Normal 45 23 10 2" xfId="7509" xr:uid="{00000000-0005-0000-0000-0000AB130000}"/>
    <cellStyle name="Normal 45 23 11" xfId="7510" xr:uid="{00000000-0005-0000-0000-0000AC130000}"/>
    <cellStyle name="Normal 45 23 11 2" xfId="7511" xr:uid="{00000000-0005-0000-0000-0000AD130000}"/>
    <cellStyle name="Normal 45 23 12" xfId="7512" xr:uid="{00000000-0005-0000-0000-0000AE130000}"/>
    <cellStyle name="Normal 45 23 12 2" xfId="7513" xr:uid="{00000000-0005-0000-0000-0000AF130000}"/>
    <cellStyle name="Normal 45 23 13" xfId="7514" xr:uid="{00000000-0005-0000-0000-0000B0130000}"/>
    <cellStyle name="Normal 45 23 13 2" xfId="7515" xr:uid="{00000000-0005-0000-0000-0000B1130000}"/>
    <cellStyle name="Normal 45 23 14" xfId="7516" xr:uid="{00000000-0005-0000-0000-0000B2130000}"/>
    <cellStyle name="Normal 45 23 14 2" xfId="7517" xr:uid="{00000000-0005-0000-0000-0000B3130000}"/>
    <cellStyle name="Normal 45 23 15" xfId="7518" xr:uid="{00000000-0005-0000-0000-0000B4130000}"/>
    <cellStyle name="Normal 45 23 2" xfId="2439" xr:uid="{00000000-0005-0000-0000-0000B5130000}"/>
    <cellStyle name="Normal 45 23 2 2" xfId="4131" xr:uid="{00000000-0005-0000-0000-0000B6130000}"/>
    <cellStyle name="Normal 45 23 2 2 2" xfId="7519" xr:uid="{00000000-0005-0000-0000-0000B7130000}"/>
    <cellStyle name="Normal 45 23 2 2 2 2" xfId="7520" xr:uid="{00000000-0005-0000-0000-0000B8130000}"/>
    <cellStyle name="Normal 45 23 2 2 3" xfId="7521" xr:uid="{00000000-0005-0000-0000-0000B9130000}"/>
    <cellStyle name="Normal 45 23 2 2 3 2" xfId="7522" xr:uid="{00000000-0005-0000-0000-0000BA130000}"/>
    <cellStyle name="Normal 45 23 2 2 4" xfId="7523" xr:uid="{00000000-0005-0000-0000-0000BB130000}"/>
    <cellStyle name="Normal 45 23 2 2 4 2" xfId="7524" xr:uid="{00000000-0005-0000-0000-0000BC130000}"/>
    <cellStyle name="Normal 45 23 2 2 5" xfId="7525" xr:uid="{00000000-0005-0000-0000-0000BD130000}"/>
    <cellStyle name="Normal 45 23 2 2 5 2" xfId="7526" xr:uid="{00000000-0005-0000-0000-0000BE130000}"/>
    <cellStyle name="Normal 45 23 2 2 6" xfId="7527" xr:uid="{00000000-0005-0000-0000-0000BF130000}"/>
    <cellStyle name="Normal 45 23 2 2 6 2" xfId="7528" xr:uid="{00000000-0005-0000-0000-0000C0130000}"/>
    <cellStyle name="Normal 45 23 2 2 7" xfId="7529" xr:uid="{00000000-0005-0000-0000-0000C1130000}"/>
    <cellStyle name="Normal 45 23 2 3" xfId="4739" xr:uid="{00000000-0005-0000-0000-0000C2130000}"/>
    <cellStyle name="Normal 45 23 2 3 2" xfId="7530" xr:uid="{00000000-0005-0000-0000-0000C3130000}"/>
    <cellStyle name="Normal 45 23 2 3 2 2" xfId="7531" xr:uid="{00000000-0005-0000-0000-0000C4130000}"/>
    <cellStyle name="Normal 45 23 2 3 3" xfId="7532" xr:uid="{00000000-0005-0000-0000-0000C5130000}"/>
    <cellStyle name="Normal 45 23 2 3 3 2" xfId="7533" xr:uid="{00000000-0005-0000-0000-0000C6130000}"/>
    <cellStyle name="Normal 45 23 2 3 4" xfId="7534" xr:uid="{00000000-0005-0000-0000-0000C7130000}"/>
    <cellStyle name="Normal 45 23 2 3 4 2" xfId="7535" xr:uid="{00000000-0005-0000-0000-0000C8130000}"/>
    <cellStyle name="Normal 45 23 2 3 5" xfId="7536" xr:uid="{00000000-0005-0000-0000-0000C9130000}"/>
    <cellStyle name="Normal 45 23 2 3 5 2" xfId="7537" xr:uid="{00000000-0005-0000-0000-0000CA130000}"/>
    <cellStyle name="Normal 45 23 2 3 6" xfId="7538" xr:uid="{00000000-0005-0000-0000-0000CB130000}"/>
    <cellStyle name="Normal 45 23 2 3 6 2" xfId="7539" xr:uid="{00000000-0005-0000-0000-0000CC130000}"/>
    <cellStyle name="Normal 45 23 2 3 7" xfId="7540" xr:uid="{00000000-0005-0000-0000-0000CD130000}"/>
    <cellStyle name="Normal 45 23 2 4" xfId="7541" xr:uid="{00000000-0005-0000-0000-0000CE130000}"/>
    <cellStyle name="Normal 45 23 2 4 2" xfId="7542" xr:uid="{00000000-0005-0000-0000-0000CF130000}"/>
    <cellStyle name="Normal 45 23 2 5" xfId="7543" xr:uid="{00000000-0005-0000-0000-0000D0130000}"/>
    <cellStyle name="Normal 45 23 2 5 2" xfId="7544" xr:uid="{00000000-0005-0000-0000-0000D1130000}"/>
    <cellStyle name="Normal 45 23 2 6" xfId="7545" xr:uid="{00000000-0005-0000-0000-0000D2130000}"/>
    <cellStyle name="Normal 45 23 2 6 2" xfId="7546" xr:uid="{00000000-0005-0000-0000-0000D3130000}"/>
    <cellStyle name="Normal 45 23 2 7" xfId="7547" xr:uid="{00000000-0005-0000-0000-0000D4130000}"/>
    <cellStyle name="Normal 45 23 2 7 2" xfId="7548" xr:uid="{00000000-0005-0000-0000-0000D5130000}"/>
    <cellStyle name="Normal 45 23 2 8" xfId="7549" xr:uid="{00000000-0005-0000-0000-0000D6130000}"/>
    <cellStyle name="Normal 45 23 2 8 2" xfId="7550" xr:uid="{00000000-0005-0000-0000-0000D7130000}"/>
    <cellStyle name="Normal 45 23 2 9" xfId="7551" xr:uid="{00000000-0005-0000-0000-0000D8130000}"/>
    <cellStyle name="Normal 45 23 3" xfId="4094" xr:uid="{00000000-0005-0000-0000-0000D9130000}"/>
    <cellStyle name="Normal 45 23 3 2" xfId="7552" xr:uid="{00000000-0005-0000-0000-0000DA130000}"/>
    <cellStyle name="Normal 45 23 3 2 2" xfId="7553" xr:uid="{00000000-0005-0000-0000-0000DB130000}"/>
    <cellStyle name="Normal 45 23 3 3" xfId="7554" xr:uid="{00000000-0005-0000-0000-0000DC130000}"/>
    <cellStyle name="Normal 45 23 3 3 2" xfId="7555" xr:uid="{00000000-0005-0000-0000-0000DD130000}"/>
    <cellStyle name="Normal 45 23 3 4" xfId="7556" xr:uid="{00000000-0005-0000-0000-0000DE130000}"/>
    <cellStyle name="Normal 45 23 3 4 2" xfId="7557" xr:uid="{00000000-0005-0000-0000-0000DF130000}"/>
    <cellStyle name="Normal 45 23 3 5" xfId="7558" xr:uid="{00000000-0005-0000-0000-0000E0130000}"/>
    <cellStyle name="Normal 45 23 3 5 2" xfId="7559" xr:uid="{00000000-0005-0000-0000-0000E1130000}"/>
    <cellStyle name="Normal 45 23 3 6" xfId="7560" xr:uid="{00000000-0005-0000-0000-0000E2130000}"/>
    <cellStyle name="Normal 45 23 3 6 2" xfId="7561" xr:uid="{00000000-0005-0000-0000-0000E3130000}"/>
    <cellStyle name="Normal 45 23 3 7" xfId="7562" xr:uid="{00000000-0005-0000-0000-0000E4130000}"/>
    <cellStyle name="Normal 45 23 4" xfId="4130" xr:uid="{00000000-0005-0000-0000-0000E5130000}"/>
    <cellStyle name="Normal 45 23 4 2" xfId="7563" xr:uid="{00000000-0005-0000-0000-0000E6130000}"/>
    <cellStyle name="Normal 45 23 4 2 2" xfId="7564" xr:uid="{00000000-0005-0000-0000-0000E7130000}"/>
    <cellStyle name="Normal 45 23 4 3" xfId="7565" xr:uid="{00000000-0005-0000-0000-0000E8130000}"/>
    <cellStyle name="Normal 45 23 4 3 2" xfId="7566" xr:uid="{00000000-0005-0000-0000-0000E9130000}"/>
    <cellStyle name="Normal 45 23 4 4" xfId="7567" xr:uid="{00000000-0005-0000-0000-0000EA130000}"/>
    <cellStyle name="Normal 45 23 4 4 2" xfId="7568" xr:uid="{00000000-0005-0000-0000-0000EB130000}"/>
    <cellStyle name="Normal 45 23 4 5" xfId="7569" xr:uid="{00000000-0005-0000-0000-0000EC130000}"/>
    <cellStyle name="Normal 45 23 4 5 2" xfId="7570" xr:uid="{00000000-0005-0000-0000-0000ED130000}"/>
    <cellStyle name="Normal 45 23 4 6" xfId="7571" xr:uid="{00000000-0005-0000-0000-0000EE130000}"/>
    <cellStyle name="Normal 45 23 4 6 2" xfId="7572" xr:uid="{00000000-0005-0000-0000-0000EF130000}"/>
    <cellStyle name="Normal 45 23 4 7" xfId="7573" xr:uid="{00000000-0005-0000-0000-0000F0130000}"/>
    <cellStyle name="Normal 45 23 5" xfId="4738" xr:uid="{00000000-0005-0000-0000-0000F1130000}"/>
    <cellStyle name="Normal 45 23 5 2" xfId="7574" xr:uid="{00000000-0005-0000-0000-0000F2130000}"/>
    <cellStyle name="Normal 45 23 5 2 2" xfId="7575" xr:uid="{00000000-0005-0000-0000-0000F3130000}"/>
    <cellStyle name="Normal 45 23 5 3" xfId="7576" xr:uid="{00000000-0005-0000-0000-0000F4130000}"/>
    <cellStyle name="Normal 45 23 5 3 2" xfId="7577" xr:uid="{00000000-0005-0000-0000-0000F5130000}"/>
    <cellStyle name="Normal 45 23 5 4" xfId="7578" xr:uid="{00000000-0005-0000-0000-0000F6130000}"/>
    <cellStyle name="Normal 45 23 5 4 2" xfId="7579" xr:uid="{00000000-0005-0000-0000-0000F7130000}"/>
    <cellStyle name="Normal 45 23 5 5" xfId="7580" xr:uid="{00000000-0005-0000-0000-0000F8130000}"/>
    <cellStyle name="Normal 45 23 5 5 2" xfId="7581" xr:uid="{00000000-0005-0000-0000-0000F9130000}"/>
    <cellStyle name="Normal 45 23 5 6" xfId="7582" xr:uid="{00000000-0005-0000-0000-0000FA130000}"/>
    <cellStyle name="Normal 45 23 5 6 2" xfId="7583" xr:uid="{00000000-0005-0000-0000-0000FB130000}"/>
    <cellStyle name="Normal 45 23 5 7" xfId="7584" xr:uid="{00000000-0005-0000-0000-0000FC130000}"/>
    <cellStyle name="Normal 45 23 6" xfId="4706" xr:uid="{00000000-0005-0000-0000-0000FD130000}"/>
    <cellStyle name="Normal 45 23 6 2" xfId="7585" xr:uid="{00000000-0005-0000-0000-0000FE130000}"/>
    <cellStyle name="Normal 45 23 6 2 2" xfId="7586" xr:uid="{00000000-0005-0000-0000-0000FF130000}"/>
    <cellStyle name="Normal 45 23 6 3" xfId="7587" xr:uid="{00000000-0005-0000-0000-000000140000}"/>
    <cellStyle name="Normal 45 23 6 3 2" xfId="7588" xr:uid="{00000000-0005-0000-0000-000001140000}"/>
    <cellStyle name="Normal 45 23 6 4" xfId="7589" xr:uid="{00000000-0005-0000-0000-000002140000}"/>
    <cellStyle name="Normal 45 23 6 4 2" xfId="7590" xr:uid="{00000000-0005-0000-0000-000003140000}"/>
    <cellStyle name="Normal 45 23 6 5" xfId="7591" xr:uid="{00000000-0005-0000-0000-000004140000}"/>
    <cellStyle name="Normal 45 23 6 5 2" xfId="7592" xr:uid="{00000000-0005-0000-0000-000005140000}"/>
    <cellStyle name="Normal 45 23 6 6" xfId="7593" xr:uid="{00000000-0005-0000-0000-000006140000}"/>
    <cellStyle name="Normal 45 23 6 6 2" xfId="7594" xr:uid="{00000000-0005-0000-0000-000007140000}"/>
    <cellStyle name="Normal 45 23 6 7" xfId="7595" xr:uid="{00000000-0005-0000-0000-000008140000}"/>
    <cellStyle name="Normal 45 23 7" xfId="4758" xr:uid="{00000000-0005-0000-0000-000009140000}"/>
    <cellStyle name="Normal 45 23 7 2" xfId="7596" xr:uid="{00000000-0005-0000-0000-00000A140000}"/>
    <cellStyle name="Normal 45 23 7 2 2" xfId="7597" xr:uid="{00000000-0005-0000-0000-00000B140000}"/>
    <cellStyle name="Normal 45 23 7 3" xfId="7598" xr:uid="{00000000-0005-0000-0000-00000C140000}"/>
    <cellStyle name="Normal 45 23 7 3 2" xfId="7599" xr:uid="{00000000-0005-0000-0000-00000D140000}"/>
    <cellStyle name="Normal 45 23 7 4" xfId="7600" xr:uid="{00000000-0005-0000-0000-00000E140000}"/>
    <cellStyle name="Normal 45 23 7 4 2" xfId="7601" xr:uid="{00000000-0005-0000-0000-00000F140000}"/>
    <cellStyle name="Normal 45 23 7 5" xfId="7602" xr:uid="{00000000-0005-0000-0000-000010140000}"/>
    <cellStyle name="Normal 45 23 7 5 2" xfId="7603" xr:uid="{00000000-0005-0000-0000-000011140000}"/>
    <cellStyle name="Normal 45 23 7 6" xfId="7604" xr:uid="{00000000-0005-0000-0000-000012140000}"/>
    <cellStyle name="Normal 45 23 7 6 2" xfId="7605" xr:uid="{00000000-0005-0000-0000-000013140000}"/>
    <cellStyle name="Normal 45 23 7 7" xfId="7606" xr:uid="{00000000-0005-0000-0000-000014140000}"/>
    <cellStyle name="Normal 45 23 8" xfId="4703" xr:uid="{00000000-0005-0000-0000-000015140000}"/>
    <cellStyle name="Normal 45 23 8 2" xfId="7607" xr:uid="{00000000-0005-0000-0000-000016140000}"/>
    <cellStyle name="Normal 45 23 8 2 2" xfId="7608" xr:uid="{00000000-0005-0000-0000-000017140000}"/>
    <cellStyle name="Normal 45 23 8 3" xfId="7609" xr:uid="{00000000-0005-0000-0000-000018140000}"/>
    <cellStyle name="Normal 45 23 8 3 2" xfId="7610" xr:uid="{00000000-0005-0000-0000-000019140000}"/>
    <cellStyle name="Normal 45 23 8 4" xfId="7611" xr:uid="{00000000-0005-0000-0000-00001A140000}"/>
    <cellStyle name="Normal 45 23 8 4 2" xfId="7612" xr:uid="{00000000-0005-0000-0000-00001B140000}"/>
    <cellStyle name="Normal 45 23 8 5" xfId="7613" xr:uid="{00000000-0005-0000-0000-00001C140000}"/>
    <cellStyle name="Normal 45 23 8 5 2" xfId="7614" xr:uid="{00000000-0005-0000-0000-00001D140000}"/>
    <cellStyle name="Normal 45 23 8 6" xfId="7615" xr:uid="{00000000-0005-0000-0000-00001E140000}"/>
    <cellStyle name="Normal 45 23 8 6 2" xfId="7616" xr:uid="{00000000-0005-0000-0000-00001F140000}"/>
    <cellStyle name="Normal 45 23 8 7" xfId="7617" xr:uid="{00000000-0005-0000-0000-000020140000}"/>
    <cellStyle name="Normal 45 23 9" xfId="4763" xr:uid="{00000000-0005-0000-0000-000021140000}"/>
    <cellStyle name="Normal 45 23 9 2" xfId="7618" xr:uid="{00000000-0005-0000-0000-000022140000}"/>
    <cellStyle name="Normal 45 23 9 2 2" xfId="7619" xr:uid="{00000000-0005-0000-0000-000023140000}"/>
    <cellStyle name="Normal 45 23 9 3" xfId="7620" xr:uid="{00000000-0005-0000-0000-000024140000}"/>
    <cellStyle name="Normal 45 23 9 3 2" xfId="7621" xr:uid="{00000000-0005-0000-0000-000025140000}"/>
    <cellStyle name="Normal 45 23 9 4" xfId="7622" xr:uid="{00000000-0005-0000-0000-000026140000}"/>
    <cellStyle name="Normal 45 23 9 4 2" xfId="7623" xr:uid="{00000000-0005-0000-0000-000027140000}"/>
    <cellStyle name="Normal 45 23 9 5" xfId="7624" xr:uid="{00000000-0005-0000-0000-000028140000}"/>
    <cellStyle name="Normal 45 23 9 5 2" xfId="7625" xr:uid="{00000000-0005-0000-0000-000029140000}"/>
    <cellStyle name="Normal 45 23 9 6" xfId="7626" xr:uid="{00000000-0005-0000-0000-00002A140000}"/>
    <cellStyle name="Normal 45 23 9 6 2" xfId="7627" xr:uid="{00000000-0005-0000-0000-00002B140000}"/>
    <cellStyle name="Normal 45 23 9 7" xfId="7628" xr:uid="{00000000-0005-0000-0000-00002C140000}"/>
    <cellStyle name="Normal 45 24" xfId="2440" xr:uid="{00000000-0005-0000-0000-00002D140000}"/>
    <cellStyle name="Normal 45 24 10" xfId="7629" xr:uid="{00000000-0005-0000-0000-00002E140000}"/>
    <cellStyle name="Normal 45 24 10 2" xfId="7630" xr:uid="{00000000-0005-0000-0000-00002F140000}"/>
    <cellStyle name="Normal 45 24 11" xfId="7631" xr:uid="{00000000-0005-0000-0000-000030140000}"/>
    <cellStyle name="Normal 45 24 11 2" xfId="7632" xr:uid="{00000000-0005-0000-0000-000031140000}"/>
    <cellStyle name="Normal 45 24 12" xfId="7633" xr:uid="{00000000-0005-0000-0000-000032140000}"/>
    <cellStyle name="Normal 45 24 12 2" xfId="7634" xr:uid="{00000000-0005-0000-0000-000033140000}"/>
    <cellStyle name="Normal 45 24 13" xfId="7635" xr:uid="{00000000-0005-0000-0000-000034140000}"/>
    <cellStyle name="Normal 45 24 13 2" xfId="7636" xr:uid="{00000000-0005-0000-0000-000035140000}"/>
    <cellStyle name="Normal 45 24 14" xfId="7637" xr:uid="{00000000-0005-0000-0000-000036140000}"/>
    <cellStyle name="Normal 45 24 14 2" xfId="7638" xr:uid="{00000000-0005-0000-0000-000037140000}"/>
    <cellStyle name="Normal 45 24 15" xfId="7639" xr:uid="{00000000-0005-0000-0000-000038140000}"/>
    <cellStyle name="Normal 45 24 2" xfId="2441" xr:uid="{00000000-0005-0000-0000-000039140000}"/>
    <cellStyle name="Normal 45 24 2 2" xfId="4133" xr:uid="{00000000-0005-0000-0000-00003A140000}"/>
    <cellStyle name="Normal 45 24 2 2 2" xfId="7640" xr:uid="{00000000-0005-0000-0000-00003B140000}"/>
    <cellStyle name="Normal 45 24 2 2 2 2" xfId="7641" xr:uid="{00000000-0005-0000-0000-00003C140000}"/>
    <cellStyle name="Normal 45 24 2 2 3" xfId="7642" xr:uid="{00000000-0005-0000-0000-00003D140000}"/>
    <cellStyle name="Normal 45 24 2 2 3 2" xfId="7643" xr:uid="{00000000-0005-0000-0000-00003E140000}"/>
    <cellStyle name="Normal 45 24 2 2 4" xfId="7644" xr:uid="{00000000-0005-0000-0000-00003F140000}"/>
    <cellStyle name="Normal 45 24 2 2 4 2" xfId="7645" xr:uid="{00000000-0005-0000-0000-000040140000}"/>
    <cellStyle name="Normal 45 24 2 2 5" xfId="7646" xr:uid="{00000000-0005-0000-0000-000041140000}"/>
    <cellStyle name="Normal 45 24 2 2 5 2" xfId="7647" xr:uid="{00000000-0005-0000-0000-000042140000}"/>
    <cellStyle name="Normal 45 24 2 2 6" xfId="7648" xr:uid="{00000000-0005-0000-0000-000043140000}"/>
    <cellStyle name="Normal 45 24 2 2 6 2" xfId="7649" xr:uid="{00000000-0005-0000-0000-000044140000}"/>
    <cellStyle name="Normal 45 24 2 2 7" xfId="7650" xr:uid="{00000000-0005-0000-0000-000045140000}"/>
    <cellStyle name="Normal 45 24 2 3" xfId="4741" xr:uid="{00000000-0005-0000-0000-000046140000}"/>
    <cellStyle name="Normal 45 24 2 3 2" xfId="7651" xr:uid="{00000000-0005-0000-0000-000047140000}"/>
    <cellStyle name="Normal 45 24 2 3 2 2" xfId="7652" xr:uid="{00000000-0005-0000-0000-000048140000}"/>
    <cellStyle name="Normal 45 24 2 3 3" xfId="7653" xr:uid="{00000000-0005-0000-0000-000049140000}"/>
    <cellStyle name="Normal 45 24 2 3 3 2" xfId="7654" xr:uid="{00000000-0005-0000-0000-00004A140000}"/>
    <cellStyle name="Normal 45 24 2 3 4" xfId="7655" xr:uid="{00000000-0005-0000-0000-00004B140000}"/>
    <cellStyle name="Normal 45 24 2 3 4 2" xfId="7656" xr:uid="{00000000-0005-0000-0000-00004C140000}"/>
    <cellStyle name="Normal 45 24 2 3 5" xfId="7657" xr:uid="{00000000-0005-0000-0000-00004D140000}"/>
    <cellStyle name="Normal 45 24 2 3 5 2" xfId="7658" xr:uid="{00000000-0005-0000-0000-00004E140000}"/>
    <cellStyle name="Normal 45 24 2 3 6" xfId="7659" xr:uid="{00000000-0005-0000-0000-00004F140000}"/>
    <cellStyle name="Normal 45 24 2 3 6 2" xfId="7660" xr:uid="{00000000-0005-0000-0000-000050140000}"/>
    <cellStyle name="Normal 45 24 2 3 7" xfId="7661" xr:uid="{00000000-0005-0000-0000-000051140000}"/>
    <cellStyle name="Normal 45 24 2 4" xfId="7662" xr:uid="{00000000-0005-0000-0000-000052140000}"/>
    <cellStyle name="Normal 45 24 2 4 2" xfId="7663" xr:uid="{00000000-0005-0000-0000-000053140000}"/>
    <cellStyle name="Normal 45 24 2 5" xfId="7664" xr:uid="{00000000-0005-0000-0000-000054140000}"/>
    <cellStyle name="Normal 45 24 2 5 2" xfId="7665" xr:uid="{00000000-0005-0000-0000-000055140000}"/>
    <cellStyle name="Normal 45 24 2 6" xfId="7666" xr:uid="{00000000-0005-0000-0000-000056140000}"/>
    <cellStyle name="Normal 45 24 2 6 2" xfId="7667" xr:uid="{00000000-0005-0000-0000-000057140000}"/>
    <cellStyle name="Normal 45 24 2 7" xfId="7668" xr:uid="{00000000-0005-0000-0000-000058140000}"/>
    <cellStyle name="Normal 45 24 2 7 2" xfId="7669" xr:uid="{00000000-0005-0000-0000-000059140000}"/>
    <cellStyle name="Normal 45 24 2 8" xfId="7670" xr:uid="{00000000-0005-0000-0000-00005A140000}"/>
    <cellStyle name="Normal 45 24 2 8 2" xfId="7671" xr:uid="{00000000-0005-0000-0000-00005B140000}"/>
    <cellStyle name="Normal 45 24 2 9" xfId="7672" xr:uid="{00000000-0005-0000-0000-00005C140000}"/>
    <cellStyle name="Normal 45 24 3" xfId="4095" xr:uid="{00000000-0005-0000-0000-00005D140000}"/>
    <cellStyle name="Normal 45 24 3 2" xfId="7673" xr:uid="{00000000-0005-0000-0000-00005E140000}"/>
    <cellStyle name="Normal 45 24 3 2 2" xfId="7674" xr:uid="{00000000-0005-0000-0000-00005F140000}"/>
    <cellStyle name="Normal 45 24 3 3" xfId="7675" xr:uid="{00000000-0005-0000-0000-000060140000}"/>
    <cellStyle name="Normal 45 24 3 3 2" xfId="7676" xr:uid="{00000000-0005-0000-0000-000061140000}"/>
    <cellStyle name="Normal 45 24 3 4" xfId="7677" xr:uid="{00000000-0005-0000-0000-000062140000}"/>
    <cellStyle name="Normal 45 24 3 4 2" xfId="7678" xr:uid="{00000000-0005-0000-0000-000063140000}"/>
    <cellStyle name="Normal 45 24 3 5" xfId="7679" xr:uid="{00000000-0005-0000-0000-000064140000}"/>
    <cellStyle name="Normal 45 24 3 5 2" xfId="7680" xr:uid="{00000000-0005-0000-0000-000065140000}"/>
    <cellStyle name="Normal 45 24 3 6" xfId="7681" xr:uid="{00000000-0005-0000-0000-000066140000}"/>
    <cellStyle name="Normal 45 24 3 6 2" xfId="7682" xr:uid="{00000000-0005-0000-0000-000067140000}"/>
    <cellStyle name="Normal 45 24 3 7" xfId="7683" xr:uid="{00000000-0005-0000-0000-000068140000}"/>
    <cellStyle name="Normal 45 24 4" xfId="4132" xr:uid="{00000000-0005-0000-0000-000069140000}"/>
    <cellStyle name="Normal 45 24 4 2" xfId="7684" xr:uid="{00000000-0005-0000-0000-00006A140000}"/>
    <cellStyle name="Normal 45 24 4 2 2" xfId="7685" xr:uid="{00000000-0005-0000-0000-00006B140000}"/>
    <cellStyle name="Normal 45 24 4 3" xfId="7686" xr:uid="{00000000-0005-0000-0000-00006C140000}"/>
    <cellStyle name="Normal 45 24 4 3 2" xfId="7687" xr:uid="{00000000-0005-0000-0000-00006D140000}"/>
    <cellStyle name="Normal 45 24 4 4" xfId="7688" xr:uid="{00000000-0005-0000-0000-00006E140000}"/>
    <cellStyle name="Normal 45 24 4 4 2" xfId="7689" xr:uid="{00000000-0005-0000-0000-00006F140000}"/>
    <cellStyle name="Normal 45 24 4 5" xfId="7690" xr:uid="{00000000-0005-0000-0000-000070140000}"/>
    <cellStyle name="Normal 45 24 4 5 2" xfId="7691" xr:uid="{00000000-0005-0000-0000-000071140000}"/>
    <cellStyle name="Normal 45 24 4 6" xfId="7692" xr:uid="{00000000-0005-0000-0000-000072140000}"/>
    <cellStyle name="Normal 45 24 4 6 2" xfId="7693" xr:uid="{00000000-0005-0000-0000-000073140000}"/>
    <cellStyle name="Normal 45 24 4 7" xfId="7694" xr:uid="{00000000-0005-0000-0000-000074140000}"/>
    <cellStyle name="Normal 45 24 5" xfId="4740" xr:uid="{00000000-0005-0000-0000-000075140000}"/>
    <cellStyle name="Normal 45 24 5 2" xfId="7695" xr:uid="{00000000-0005-0000-0000-000076140000}"/>
    <cellStyle name="Normal 45 24 5 2 2" xfId="7696" xr:uid="{00000000-0005-0000-0000-000077140000}"/>
    <cellStyle name="Normal 45 24 5 3" xfId="7697" xr:uid="{00000000-0005-0000-0000-000078140000}"/>
    <cellStyle name="Normal 45 24 5 3 2" xfId="7698" xr:uid="{00000000-0005-0000-0000-000079140000}"/>
    <cellStyle name="Normal 45 24 5 4" xfId="7699" xr:uid="{00000000-0005-0000-0000-00007A140000}"/>
    <cellStyle name="Normal 45 24 5 4 2" xfId="7700" xr:uid="{00000000-0005-0000-0000-00007B140000}"/>
    <cellStyle name="Normal 45 24 5 5" xfId="7701" xr:uid="{00000000-0005-0000-0000-00007C140000}"/>
    <cellStyle name="Normal 45 24 5 5 2" xfId="7702" xr:uid="{00000000-0005-0000-0000-00007D140000}"/>
    <cellStyle name="Normal 45 24 5 6" xfId="7703" xr:uid="{00000000-0005-0000-0000-00007E140000}"/>
    <cellStyle name="Normal 45 24 5 6 2" xfId="7704" xr:uid="{00000000-0005-0000-0000-00007F140000}"/>
    <cellStyle name="Normal 45 24 5 7" xfId="7705" xr:uid="{00000000-0005-0000-0000-000080140000}"/>
    <cellStyle name="Normal 45 24 6" xfId="4705" xr:uid="{00000000-0005-0000-0000-000081140000}"/>
    <cellStyle name="Normal 45 24 6 2" xfId="7706" xr:uid="{00000000-0005-0000-0000-000082140000}"/>
    <cellStyle name="Normal 45 24 6 2 2" xfId="7707" xr:uid="{00000000-0005-0000-0000-000083140000}"/>
    <cellStyle name="Normal 45 24 6 3" xfId="7708" xr:uid="{00000000-0005-0000-0000-000084140000}"/>
    <cellStyle name="Normal 45 24 6 3 2" xfId="7709" xr:uid="{00000000-0005-0000-0000-000085140000}"/>
    <cellStyle name="Normal 45 24 6 4" xfId="7710" xr:uid="{00000000-0005-0000-0000-000086140000}"/>
    <cellStyle name="Normal 45 24 6 4 2" xfId="7711" xr:uid="{00000000-0005-0000-0000-000087140000}"/>
    <cellStyle name="Normal 45 24 6 5" xfId="7712" xr:uid="{00000000-0005-0000-0000-000088140000}"/>
    <cellStyle name="Normal 45 24 6 5 2" xfId="7713" xr:uid="{00000000-0005-0000-0000-000089140000}"/>
    <cellStyle name="Normal 45 24 6 6" xfId="7714" xr:uid="{00000000-0005-0000-0000-00008A140000}"/>
    <cellStyle name="Normal 45 24 6 6 2" xfId="7715" xr:uid="{00000000-0005-0000-0000-00008B140000}"/>
    <cellStyle name="Normal 45 24 6 7" xfId="7716" xr:uid="{00000000-0005-0000-0000-00008C140000}"/>
    <cellStyle name="Normal 45 24 7" xfId="4759" xr:uid="{00000000-0005-0000-0000-00008D140000}"/>
    <cellStyle name="Normal 45 24 7 2" xfId="7717" xr:uid="{00000000-0005-0000-0000-00008E140000}"/>
    <cellStyle name="Normal 45 24 7 2 2" xfId="7718" xr:uid="{00000000-0005-0000-0000-00008F140000}"/>
    <cellStyle name="Normal 45 24 7 3" xfId="7719" xr:uid="{00000000-0005-0000-0000-000090140000}"/>
    <cellStyle name="Normal 45 24 7 3 2" xfId="7720" xr:uid="{00000000-0005-0000-0000-000091140000}"/>
    <cellStyle name="Normal 45 24 7 4" xfId="7721" xr:uid="{00000000-0005-0000-0000-000092140000}"/>
    <cellStyle name="Normal 45 24 7 4 2" xfId="7722" xr:uid="{00000000-0005-0000-0000-000093140000}"/>
    <cellStyle name="Normal 45 24 7 5" xfId="7723" xr:uid="{00000000-0005-0000-0000-000094140000}"/>
    <cellStyle name="Normal 45 24 7 5 2" xfId="7724" xr:uid="{00000000-0005-0000-0000-000095140000}"/>
    <cellStyle name="Normal 45 24 7 6" xfId="7725" xr:uid="{00000000-0005-0000-0000-000096140000}"/>
    <cellStyle name="Normal 45 24 7 6 2" xfId="7726" xr:uid="{00000000-0005-0000-0000-000097140000}"/>
    <cellStyle name="Normal 45 24 7 7" xfId="7727" xr:uid="{00000000-0005-0000-0000-000098140000}"/>
    <cellStyle name="Normal 45 24 8" xfId="4702" xr:uid="{00000000-0005-0000-0000-000099140000}"/>
    <cellStyle name="Normal 45 24 8 2" xfId="7728" xr:uid="{00000000-0005-0000-0000-00009A140000}"/>
    <cellStyle name="Normal 45 24 8 2 2" xfId="7729" xr:uid="{00000000-0005-0000-0000-00009B140000}"/>
    <cellStyle name="Normal 45 24 8 3" xfId="7730" xr:uid="{00000000-0005-0000-0000-00009C140000}"/>
    <cellStyle name="Normal 45 24 8 3 2" xfId="7731" xr:uid="{00000000-0005-0000-0000-00009D140000}"/>
    <cellStyle name="Normal 45 24 8 4" xfId="7732" xr:uid="{00000000-0005-0000-0000-00009E140000}"/>
    <cellStyle name="Normal 45 24 8 4 2" xfId="7733" xr:uid="{00000000-0005-0000-0000-00009F140000}"/>
    <cellStyle name="Normal 45 24 8 5" xfId="7734" xr:uid="{00000000-0005-0000-0000-0000A0140000}"/>
    <cellStyle name="Normal 45 24 8 5 2" xfId="7735" xr:uid="{00000000-0005-0000-0000-0000A1140000}"/>
    <cellStyle name="Normal 45 24 8 6" xfId="7736" xr:uid="{00000000-0005-0000-0000-0000A2140000}"/>
    <cellStyle name="Normal 45 24 8 6 2" xfId="7737" xr:uid="{00000000-0005-0000-0000-0000A3140000}"/>
    <cellStyle name="Normal 45 24 8 7" xfId="7738" xr:uid="{00000000-0005-0000-0000-0000A4140000}"/>
    <cellStyle name="Normal 45 24 9" xfId="4764" xr:uid="{00000000-0005-0000-0000-0000A5140000}"/>
    <cellStyle name="Normal 45 24 9 2" xfId="7739" xr:uid="{00000000-0005-0000-0000-0000A6140000}"/>
    <cellStyle name="Normal 45 24 9 2 2" xfId="7740" xr:uid="{00000000-0005-0000-0000-0000A7140000}"/>
    <cellStyle name="Normal 45 24 9 3" xfId="7741" xr:uid="{00000000-0005-0000-0000-0000A8140000}"/>
    <cellStyle name="Normal 45 24 9 3 2" xfId="7742" xr:uid="{00000000-0005-0000-0000-0000A9140000}"/>
    <cellStyle name="Normal 45 24 9 4" xfId="7743" xr:uid="{00000000-0005-0000-0000-0000AA140000}"/>
    <cellStyle name="Normal 45 24 9 4 2" xfId="7744" xr:uid="{00000000-0005-0000-0000-0000AB140000}"/>
    <cellStyle name="Normal 45 24 9 5" xfId="7745" xr:uid="{00000000-0005-0000-0000-0000AC140000}"/>
    <cellStyle name="Normal 45 24 9 5 2" xfId="7746" xr:uid="{00000000-0005-0000-0000-0000AD140000}"/>
    <cellStyle name="Normal 45 24 9 6" xfId="7747" xr:uid="{00000000-0005-0000-0000-0000AE140000}"/>
    <cellStyle name="Normal 45 24 9 6 2" xfId="7748" xr:uid="{00000000-0005-0000-0000-0000AF140000}"/>
    <cellStyle name="Normal 45 24 9 7" xfId="7749" xr:uid="{00000000-0005-0000-0000-0000B0140000}"/>
    <cellStyle name="Normal 45 3" xfId="2442" xr:uid="{00000000-0005-0000-0000-0000B1140000}"/>
    <cellStyle name="Normal 45 4" xfId="2443" xr:uid="{00000000-0005-0000-0000-0000B2140000}"/>
    <cellStyle name="Normal 45 5" xfId="2444" xr:uid="{00000000-0005-0000-0000-0000B3140000}"/>
    <cellStyle name="Normal 45 6" xfId="2445" xr:uid="{00000000-0005-0000-0000-0000B4140000}"/>
    <cellStyle name="Normal 45 7" xfId="2446" xr:uid="{00000000-0005-0000-0000-0000B5140000}"/>
    <cellStyle name="Normal 45 8" xfId="2447" xr:uid="{00000000-0005-0000-0000-0000B6140000}"/>
    <cellStyle name="Normal 45 9" xfId="2448" xr:uid="{00000000-0005-0000-0000-0000B7140000}"/>
    <cellStyle name="Normal 46" xfId="2449" xr:uid="{00000000-0005-0000-0000-0000B8140000}"/>
    <cellStyle name="Normal 46 10" xfId="2450" xr:uid="{00000000-0005-0000-0000-0000B9140000}"/>
    <cellStyle name="Normal 46 11" xfId="2451" xr:uid="{00000000-0005-0000-0000-0000BA140000}"/>
    <cellStyle name="Normal 46 12" xfId="2452" xr:uid="{00000000-0005-0000-0000-0000BB140000}"/>
    <cellStyle name="Normal 46 13" xfId="2453" xr:uid="{00000000-0005-0000-0000-0000BC140000}"/>
    <cellStyle name="Normal 46 14" xfId="2454" xr:uid="{00000000-0005-0000-0000-0000BD140000}"/>
    <cellStyle name="Normal 46 15" xfId="2455" xr:uid="{00000000-0005-0000-0000-0000BE140000}"/>
    <cellStyle name="Normal 46 16" xfId="2456" xr:uid="{00000000-0005-0000-0000-0000BF140000}"/>
    <cellStyle name="Normal 46 17" xfId="2457" xr:uid="{00000000-0005-0000-0000-0000C0140000}"/>
    <cellStyle name="Normal 46 18" xfId="2458" xr:uid="{00000000-0005-0000-0000-0000C1140000}"/>
    <cellStyle name="Normal 46 19" xfId="2459" xr:uid="{00000000-0005-0000-0000-0000C2140000}"/>
    <cellStyle name="Normal 46 2" xfId="2460" xr:uid="{00000000-0005-0000-0000-0000C3140000}"/>
    <cellStyle name="Normal 46 20" xfId="2461" xr:uid="{00000000-0005-0000-0000-0000C4140000}"/>
    <cellStyle name="Normal 46 21" xfId="2462" xr:uid="{00000000-0005-0000-0000-0000C5140000}"/>
    <cellStyle name="Normal 46 22" xfId="2463" xr:uid="{00000000-0005-0000-0000-0000C6140000}"/>
    <cellStyle name="Normal 46 23" xfId="2464" xr:uid="{00000000-0005-0000-0000-0000C7140000}"/>
    <cellStyle name="Normal 46 24" xfId="2465" xr:uid="{00000000-0005-0000-0000-0000C8140000}"/>
    <cellStyle name="Normal 46 25" xfId="2466" xr:uid="{00000000-0005-0000-0000-0000C9140000}"/>
    <cellStyle name="Normal 46 26" xfId="2467" xr:uid="{00000000-0005-0000-0000-0000CA140000}"/>
    <cellStyle name="Normal 46 27" xfId="2468" xr:uid="{00000000-0005-0000-0000-0000CB140000}"/>
    <cellStyle name="Normal 46 28" xfId="2469" xr:uid="{00000000-0005-0000-0000-0000CC140000}"/>
    <cellStyle name="Normal 46 29" xfId="2470" xr:uid="{00000000-0005-0000-0000-0000CD140000}"/>
    <cellStyle name="Normal 46 3" xfId="2471" xr:uid="{00000000-0005-0000-0000-0000CE140000}"/>
    <cellStyle name="Normal 46 30" xfId="2472" xr:uid="{00000000-0005-0000-0000-0000CF140000}"/>
    <cellStyle name="Normal 46 31" xfId="2473" xr:uid="{00000000-0005-0000-0000-0000D0140000}"/>
    <cellStyle name="Normal 46 32" xfId="2474" xr:uid="{00000000-0005-0000-0000-0000D1140000}"/>
    <cellStyle name="Normal 46 33" xfId="2475" xr:uid="{00000000-0005-0000-0000-0000D2140000}"/>
    <cellStyle name="Normal 46 34" xfId="2476" xr:uid="{00000000-0005-0000-0000-0000D3140000}"/>
    <cellStyle name="Normal 46 35" xfId="2477" xr:uid="{00000000-0005-0000-0000-0000D4140000}"/>
    <cellStyle name="Normal 46 36" xfId="2478" xr:uid="{00000000-0005-0000-0000-0000D5140000}"/>
    <cellStyle name="Normal 46 37" xfId="2479" xr:uid="{00000000-0005-0000-0000-0000D6140000}"/>
    <cellStyle name="Normal 46 38" xfId="2480" xr:uid="{00000000-0005-0000-0000-0000D7140000}"/>
    <cellStyle name="Normal 46 4" xfId="2481" xr:uid="{00000000-0005-0000-0000-0000D8140000}"/>
    <cellStyle name="Normal 46 5" xfId="2482" xr:uid="{00000000-0005-0000-0000-0000D9140000}"/>
    <cellStyle name="Normal 46 6" xfId="2483" xr:uid="{00000000-0005-0000-0000-0000DA140000}"/>
    <cellStyle name="Normal 46 7" xfId="2484" xr:uid="{00000000-0005-0000-0000-0000DB140000}"/>
    <cellStyle name="Normal 46 8" xfId="2485" xr:uid="{00000000-0005-0000-0000-0000DC140000}"/>
    <cellStyle name="Normal 46 9" xfId="2486" xr:uid="{00000000-0005-0000-0000-0000DD140000}"/>
    <cellStyle name="Normal 47" xfId="2487" xr:uid="{00000000-0005-0000-0000-0000DE140000}"/>
    <cellStyle name="Normal 47 10" xfId="2488" xr:uid="{00000000-0005-0000-0000-0000DF140000}"/>
    <cellStyle name="Normal 47 11" xfId="2489" xr:uid="{00000000-0005-0000-0000-0000E0140000}"/>
    <cellStyle name="Normal 47 12" xfId="2490" xr:uid="{00000000-0005-0000-0000-0000E1140000}"/>
    <cellStyle name="Normal 47 13" xfId="2491" xr:uid="{00000000-0005-0000-0000-0000E2140000}"/>
    <cellStyle name="Normal 47 14" xfId="2492" xr:uid="{00000000-0005-0000-0000-0000E3140000}"/>
    <cellStyle name="Normal 47 15" xfId="2493" xr:uid="{00000000-0005-0000-0000-0000E4140000}"/>
    <cellStyle name="Normal 47 16" xfId="2494" xr:uid="{00000000-0005-0000-0000-0000E5140000}"/>
    <cellStyle name="Normal 47 17" xfId="2495" xr:uid="{00000000-0005-0000-0000-0000E6140000}"/>
    <cellStyle name="Normal 47 18" xfId="2496" xr:uid="{00000000-0005-0000-0000-0000E7140000}"/>
    <cellStyle name="Normal 47 19" xfId="2497" xr:uid="{00000000-0005-0000-0000-0000E8140000}"/>
    <cellStyle name="Normal 47 2" xfId="2498" xr:uid="{00000000-0005-0000-0000-0000E9140000}"/>
    <cellStyle name="Normal 47 20" xfId="2499" xr:uid="{00000000-0005-0000-0000-0000EA140000}"/>
    <cellStyle name="Normal 47 21" xfId="2500" xr:uid="{00000000-0005-0000-0000-0000EB140000}"/>
    <cellStyle name="Normal 47 22" xfId="2501" xr:uid="{00000000-0005-0000-0000-0000EC140000}"/>
    <cellStyle name="Normal 47 3" xfId="2502" xr:uid="{00000000-0005-0000-0000-0000ED140000}"/>
    <cellStyle name="Normal 47 4" xfId="2503" xr:uid="{00000000-0005-0000-0000-0000EE140000}"/>
    <cellStyle name="Normal 47 5" xfId="2504" xr:uid="{00000000-0005-0000-0000-0000EF140000}"/>
    <cellStyle name="Normal 47 6" xfId="2505" xr:uid="{00000000-0005-0000-0000-0000F0140000}"/>
    <cellStyle name="Normal 47 7" xfId="2506" xr:uid="{00000000-0005-0000-0000-0000F1140000}"/>
    <cellStyle name="Normal 47 8" xfId="2507" xr:uid="{00000000-0005-0000-0000-0000F2140000}"/>
    <cellStyle name="Normal 47 9" xfId="2508" xr:uid="{00000000-0005-0000-0000-0000F3140000}"/>
    <cellStyle name="Normal 48" xfId="2509" xr:uid="{00000000-0005-0000-0000-0000F4140000}"/>
    <cellStyle name="Normal 48 10" xfId="2510" xr:uid="{00000000-0005-0000-0000-0000F5140000}"/>
    <cellStyle name="Normal 48 11" xfId="2511" xr:uid="{00000000-0005-0000-0000-0000F6140000}"/>
    <cellStyle name="Normal 48 12" xfId="2512" xr:uid="{00000000-0005-0000-0000-0000F7140000}"/>
    <cellStyle name="Normal 48 13" xfId="2513" xr:uid="{00000000-0005-0000-0000-0000F8140000}"/>
    <cellStyle name="Normal 48 14" xfId="2514" xr:uid="{00000000-0005-0000-0000-0000F9140000}"/>
    <cellStyle name="Normal 48 15" xfId="2515" xr:uid="{00000000-0005-0000-0000-0000FA140000}"/>
    <cellStyle name="Normal 48 16" xfId="2516" xr:uid="{00000000-0005-0000-0000-0000FB140000}"/>
    <cellStyle name="Normal 48 17" xfId="2517" xr:uid="{00000000-0005-0000-0000-0000FC140000}"/>
    <cellStyle name="Normal 48 18" xfId="2518" xr:uid="{00000000-0005-0000-0000-0000FD140000}"/>
    <cellStyle name="Normal 48 19" xfId="2519" xr:uid="{00000000-0005-0000-0000-0000FE140000}"/>
    <cellStyle name="Normal 48 2" xfId="2520" xr:uid="{00000000-0005-0000-0000-0000FF140000}"/>
    <cellStyle name="Normal 48 20" xfId="2521" xr:uid="{00000000-0005-0000-0000-000000150000}"/>
    <cellStyle name="Normal 48 21" xfId="2522" xr:uid="{00000000-0005-0000-0000-000001150000}"/>
    <cellStyle name="Normal 48 22" xfId="2523" xr:uid="{00000000-0005-0000-0000-000002150000}"/>
    <cellStyle name="Normal 48 3" xfId="2524" xr:uid="{00000000-0005-0000-0000-000003150000}"/>
    <cellStyle name="Normal 48 4" xfId="2525" xr:uid="{00000000-0005-0000-0000-000004150000}"/>
    <cellStyle name="Normal 48 5" xfId="2526" xr:uid="{00000000-0005-0000-0000-000005150000}"/>
    <cellStyle name="Normal 48 6" xfId="2527" xr:uid="{00000000-0005-0000-0000-000006150000}"/>
    <cellStyle name="Normal 48 7" xfId="2528" xr:uid="{00000000-0005-0000-0000-000007150000}"/>
    <cellStyle name="Normal 48 8" xfId="2529" xr:uid="{00000000-0005-0000-0000-000008150000}"/>
    <cellStyle name="Normal 48 9" xfId="2530" xr:uid="{00000000-0005-0000-0000-000009150000}"/>
    <cellStyle name="Normal 49" xfId="2531" xr:uid="{00000000-0005-0000-0000-00000A150000}"/>
    <cellStyle name="Normal 49 10" xfId="2532" xr:uid="{00000000-0005-0000-0000-00000B150000}"/>
    <cellStyle name="Normal 49 11" xfId="2533" xr:uid="{00000000-0005-0000-0000-00000C150000}"/>
    <cellStyle name="Normal 49 12" xfId="2534" xr:uid="{00000000-0005-0000-0000-00000D150000}"/>
    <cellStyle name="Normal 49 13" xfId="2535" xr:uid="{00000000-0005-0000-0000-00000E150000}"/>
    <cellStyle name="Normal 49 14" xfId="2536" xr:uid="{00000000-0005-0000-0000-00000F150000}"/>
    <cellStyle name="Normal 49 15" xfId="2537" xr:uid="{00000000-0005-0000-0000-000010150000}"/>
    <cellStyle name="Normal 49 16" xfId="2538" xr:uid="{00000000-0005-0000-0000-000011150000}"/>
    <cellStyle name="Normal 49 17" xfId="2539" xr:uid="{00000000-0005-0000-0000-000012150000}"/>
    <cellStyle name="Normal 49 18" xfId="2540" xr:uid="{00000000-0005-0000-0000-000013150000}"/>
    <cellStyle name="Normal 49 19" xfId="2541" xr:uid="{00000000-0005-0000-0000-000014150000}"/>
    <cellStyle name="Normal 49 2" xfId="2542" xr:uid="{00000000-0005-0000-0000-000015150000}"/>
    <cellStyle name="Normal 49 20" xfId="2543" xr:uid="{00000000-0005-0000-0000-000016150000}"/>
    <cellStyle name="Normal 49 21" xfId="2544" xr:uid="{00000000-0005-0000-0000-000017150000}"/>
    <cellStyle name="Normal 49 22" xfId="2545" xr:uid="{00000000-0005-0000-0000-000018150000}"/>
    <cellStyle name="Normal 49 3" xfId="2546" xr:uid="{00000000-0005-0000-0000-000019150000}"/>
    <cellStyle name="Normal 49 4" xfId="2547" xr:uid="{00000000-0005-0000-0000-00001A150000}"/>
    <cellStyle name="Normal 49 5" xfId="2548" xr:uid="{00000000-0005-0000-0000-00001B150000}"/>
    <cellStyle name="Normal 49 6" xfId="2549" xr:uid="{00000000-0005-0000-0000-00001C150000}"/>
    <cellStyle name="Normal 49 7" xfId="2550" xr:uid="{00000000-0005-0000-0000-00001D150000}"/>
    <cellStyle name="Normal 49 8" xfId="2551" xr:uid="{00000000-0005-0000-0000-00001E150000}"/>
    <cellStyle name="Normal 49 9" xfId="2552" xr:uid="{00000000-0005-0000-0000-00001F150000}"/>
    <cellStyle name="Normal 5" xfId="4107" xr:uid="{00000000-0005-0000-0000-000020150000}"/>
    <cellStyle name="Normal 5 10" xfId="2553" xr:uid="{00000000-0005-0000-0000-000021150000}"/>
    <cellStyle name="Normal 5 100" xfId="2554" xr:uid="{00000000-0005-0000-0000-000022150000}"/>
    <cellStyle name="Normal 5 101" xfId="2555" xr:uid="{00000000-0005-0000-0000-000023150000}"/>
    <cellStyle name="Normal 5 102" xfId="2556" xr:uid="{00000000-0005-0000-0000-000024150000}"/>
    <cellStyle name="Normal 5 103" xfId="2557" xr:uid="{00000000-0005-0000-0000-000025150000}"/>
    <cellStyle name="Normal 5 104" xfId="2558" xr:uid="{00000000-0005-0000-0000-000026150000}"/>
    <cellStyle name="Normal 5 105" xfId="2559" xr:uid="{00000000-0005-0000-0000-000027150000}"/>
    <cellStyle name="Normal 5 106" xfId="2560" xr:uid="{00000000-0005-0000-0000-000028150000}"/>
    <cellStyle name="Normal 5 107" xfId="2561" xr:uid="{00000000-0005-0000-0000-000029150000}"/>
    <cellStyle name="Normal 5 108" xfId="2562" xr:uid="{00000000-0005-0000-0000-00002A150000}"/>
    <cellStyle name="Normal 5 109" xfId="2563" xr:uid="{00000000-0005-0000-0000-00002B150000}"/>
    <cellStyle name="Normal 5 11" xfId="2564" xr:uid="{00000000-0005-0000-0000-00002C150000}"/>
    <cellStyle name="Normal 5 110" xfId="2565" xr:uid="{00000000-0005-0000-0000-00002D150000}"/>
    <cellStyle name="Normal 5 111" xfId="2566" xr:uid="{00000000-0005-0000-0000-00002E150000}"/>
    <cellStyle name="Normal 5 112" xfId="2567" xr:uid="{00000000-0005-0000-0000-00002F150000}"/>
    <cellStyle name="Normal 5 113" xfId="2568" xr:uid="{00000000-0005-0000-0000-000030150000}"/>
    <cellStyle name="Normal 5 114" xfId="2569" xr:uid="{00000000-0005-0000-0000-000031150000}"/>
    <cellStyle name="Normal 5 115" xfId="2570" xr:uid="{00000000-0005-0000-0000-000032150000}"/>
    <cellStyle name="Normal 5 116" xfId="2571" xr:uid="{00000000-0005-0000-0000-000033150000}"/>
    <cellStyle name="Normal 5 117" xfId="2572" xr:uid="{00000000-0005-0000-0000-000034150000}"/>
    <cellStyle name="Normal 5 118" xfId="2573" xr:uid="{00000000-0005-0000-0000-000035150000}"/>
    <cellStyle name="Normal 5 119" xfId="2574" xr:uid="{00000000-0005-0000-0000-000036150000}"/>
    <cellStyle name="Normal 5 12" xfId="2575" xr:uid="{00000000-0005-0000-0000-000037150000}"/>
    <cellStyle name="Normal 5 120" xfId="2576" xr:uid="{00000000-0005-0000-0000-000038150000}"/>
    <cellStyle name="Normal 5 121" xfId="2577" xr:uid="{00000000-0005-0000-0000-000039150000}"/>
    <cellStyle name="Normal 5 122" xfId="2578" xr:uid="{00000000-0005-0000-0000-00003A150000}"/>
    <cellStyle name="Normal 5 123" xfId="2579" xr:uid="{00000000-0005-0000-0000-00003B150000}"/>
    <cellStyle name="Normal 5 124" xfId="2580" xr:uid="{00000000-0005-0000-0000-00003C150000}"/>
    <cellStyle name="Normal 5 125" xfId="2581" xr:uid="{00000000-0005-0000-0000-00003D150000}"/>
    <cellStyle name="Normal 5 126" xfId="2582" xr:uid="{00000000-0005-0000-0000-00003E150000}"/>
    <cellStyle name="Normal 5 127" xfId="2583" xr:uid="{00000000-0005-0000-0000-00003F150000}"/>
    <cellStyle name="Normal 5 128" xfId="2584" xr:uid="{00000000-0005-0000-0000-000040150000}"/>
    <cellStyle name="Normal 5 129" xfId="2585" xr:uid="{00000000-0005-0000-0000-000041150000}"/>
    <cellStyle name="Normal 5 13" xfId="2586" xr:uid="{00000000-0005-0000-0000-000042150000}"/>
    <cellStyle name="Normal 5 130" xfId="2587" xr:uid="{00000000-0005-0000-0000-000043150000}"/>
    <cellStyle name="Normal 5 131" xfId="2588" xr:uid="{00000000-0005-0000-0000-000044150000}"/>
    <cellStyle name="Normal 5 132" xfId="2589" xr:uid="{00000000-0005-0000-0000-000045150000}"/>
    <cellStyle name="Normal 5 133" xfId="2590" xr:uid="{00000000-0005-0000-0000-000046150000}"/>
    <cellStyle name="Normal 5 134" xfId="2591" xr:uid="{00000000-0005-0000-0000-000047150000}"/>
    <cellStyle name="Normal 5 135" xfId="2592" xr:uid="{00000000-0005-0000-0000-000048150000}"/>
    <cellStyle name="Normal 5 136" xfId="2593" xr:uid="{00000000-0005-0000-0000-000049150000}"/>
    <cellStyle name="Normal 5 137" xfId="2594" xr:uid="{00000000-0005-0000-0000-00004A150000}"/>
    <cellStyle name="Normal 5 14" xfId="2595" xr:uid="{00000000-0005-0000-0000-00004B150000}"/>
    <cellStyle name="Normal 5 15" xfId="2596" xr:uid="{00000000-0005-0000-0000-00004C150000}"/>
    <cellStyle name="Normal 5 16" xfId="2597" xr:uid="{00000000-0005-0000-0000-00004D150000}"/>
    <cellStyle name="Normal 5 17" xfId="2598" xr:uid="{00000000-0005-0000-0000-00004E150000}"/>
    <cellStyle name="Normal 5 18" xfId="2599" xr:uid="{00000000-0005-0000-0000-00004F150000}"/>
    <cellStyle name="Normal 5 19" xfId="2600" xr:uid="{00000000-0005-0000-0000-000050150000}"/>
    <cellStyle name="Normal 5 2" xfId="2601" xr:uid="{00000000-0005-0000-0000-000051150000}"/>
    <cellStyle name="Normal 5 20" xfId="2602" xr:uid="{00000000-0005-0000-0000-000052150000}"/>
    <cellStyle name="Normal 5 21" xfId="2603" xr:uid="{00000000-0005-0000-0000-000053150000}"/>
    <cellStyle name="Normal 5 22" xfId="2604" xr:uid="{00000000-0005-0000-0000-000054150000}"/>
    <cellStyle name="Normal 5 23" xfId="2605" xr:uid="{00000000-0005-0000-0000-000055150000}"/>
    <cellStyle name="Normal 5 24" xfId="2606" xr:uid="{00000000-0005-0000-0000-000056150000}"/>
    <cellStyle name="Normal 5 25" xfId="2607" xr:uid="{00000000-0005-0000-0000-000057150000}"/>
    <cellStyle name="Normal 5 26" xfId="2608" xr:uid="{00000000-0005-0000-0000-000058150000}"/>
    <cellStyle name="Normal 5 27" xfId="2609" xr:uid="{00000000-0005-0000-0000-000059150000}"/>
    <cellStyle name="Normal 5 28" xfId="2610" xr:uid="{00000000-0005-0000-0000-00005A150000}"/>
    <cellStyle name="Normal 5 29" xfId="2611" xr:uid="{00000000-0005-0000-0000-00005B150000}"/>
    <cellStyle name="Normal 5 3" xfId="2612" xr:uid="{00000000-0005-0000-0000-00005C150000}"/>
    <cellStyle name="Normal 5 30" xfId="2613" xr:uid="{00000000-0005-0000-0000-00005D150000}"/>
    <cellStyle name="Normal 5 31" xfId="2614" xr:uid="{00000000-0005-0000-0000-00005E150000}"/>
    <cellStyle name="Normal 5 32" xfId="2615" xr:uid="{00000000-0005-0000-0000-00005F150000}"/>
    <cellStyle name="Normal 5 33" xfId="2616" xr:uid="{00000000-0005-0000-0000-000060150000}"/>
    <cellStyle name="Normal 5 34" xfId="2617" xr:uid="{00000000-0005-0000-0000-000061150000}"/>
    <cellStyle name="Normal 5 35" xfId="2618" xr:uid="{00000000-0005-0000-0000-000062150000}"/>
    <cellStyle name="Normal 5 36" xfId="2619" xr:uid="{00000000-0005-0000-0000-000063150000}"/>
    <cellStyle name="Normal 5 37" xfId="2620" xr:uid="{00000000-0005-0000-0000-000064150000}"/>
    <cellStyle name="Normal 5 38" xfId="2621" xr:uid="{00000000-0005-0000-0000-000065150000}"/>
    <cellStyle name="Normal 5 39" xfId="2622" xr:uid="{00000000-0005-0000-0000-000066150000}"/>
    <cellStyle name="Normal 5 4" xfId="2623" xr:uid="{00000000-0005-0000-0000-000067150000}"/>
    <cellStyle name="Normal 5 40" xfId="2624" xr:uid="{00000000-0005-0000-0000-000068150000}"/>
    <cellStyle name="Normal 5 41" xfId="2625" xr:uid="{00000000-0005-0000-0000-000069150000}"/>
    <cellStyle name="Normal 5 42" xfId="2626" xr:uid="{00000000-0005-0000-0000-00006A150000}"/>
    <cellStyle name="Normal 5 43" xfId="2627" xr:uid="{00000000-0005-0000-0000-00006B150000}"/>
    <cellStyle name="Normal 5 44" xfId="2628" xr:uid="{00000000-0005-0000-0000-00006C150000}"/>
    <cellStyle name="Normal 5 45" xfId="2629" xr:uid="{00000000-0005-0000-0000-00006D150000}"/>
    <cellStyle name="Normal 5 46" xfId="2630" xr:uid="{00000000-0005-0000-0000-00006E150000}"/>
    <cellStyle name="Normal 5 47" xfId="2631" xr:uid="{00000000-0005-0000-0000-00006F150000}"/>
    <cellStyle name="Normal 5 48" xfId="2632" xr:uid="{00000000-0005-0000-0000-000070150000}"/>
    <cellStyle name="Normal 5 49" xfId="2633" xr:uid="{00000000-0005-0000-0000-000071150000}"/>
    <cellStyle name="Normal 5 5" xfId="2634" xr:uid="{00000000-0005-0000-0000-000072150000}"/>
    <cellStyle name="Normal 5 50" xfId="2635" xr:uid="{00000000-0005-0000-0000-000073150000}"/>
    <cellStyle name="Normal 5 51" xfId="2636" xr:uid="{00000000-0005-0000-0000-000074150000}"/>
    <cellStyle name="Normal 5 52" xfId="2637" xr:uid="{00000000-0005-0000-0000-000075150000}"/>
    <cellStyle name="Normal 5 53" xfId="2638" xr:uid="{00000000-0005-0000-0000-000076150000}"/>
    <cellStyle name="Normal 5 54" xfId="2639" xr:uid="{00000000-0005-0000-0000-000077150000}"/>
    <cellStyle name="Normal 5 55" xfId="2640" xr:uid="{00000000-0005-0000-0000-000078150000}"/>
    <cellStyle name="Normal 5 56" xfId="2641" xr:uid="{00000000-0005-0000-0000-000079150000}"/>
    <cellStyle name="Normal 5 57" xfId="2642" xr:uid="{00000000-0005-0000-0000-00007A150000}"/>
    <cellStyle name="Normal 5 58" xfId="2643" xr:uid="{00000000-0005-0000-0000-00007B150000}"/>
    <cellStyle name="Normal 5 59" xfId="2644" xr:uid="{00000000-0005-0000-0000-00007C150000}"/>
    <cellStyle name="Normal 5 6" xfId="2645" xr:uid="{00000000-0005-0000-0000-00007D150000}"/>
    <cellStyle name="Normal 5 60" xfId="2646" xr:uid="{00000000-0005-0000-0000-00007E150000}"/>
    <cellStyle name="Normal 5 61" xfId="2647" xr:uid="{00000000-0005-0000-0000-00007F150000}"/>
    <cellStyle name="Normal 5 62" xfId="2648" xr:uid="{00000000-0005-0000-0000-000080150000}"/>
    <cellStyle name="Normal 5 63" xfId="2649" xr:uid="{00000000-0005-0000-0000-000081150000}"/>
    <cellStyle name="Normal 5 64" xfId="2650" xr:uid="{00000000-0005-0000-0000-000082150000}"/>
    <cellStyle name="Normal 5 65" xfId="2651" xr:uid="{00000000-0005-0000-0000-000083150000}"/>
    <cellStyle name="Normal 5 66" xfId="2652" xr:uid="{00000000-0005-0000-0000-000084150000}"/>
    <cellStyle name="Normal 5 67" xfId="2653" xr:uid="{00000000-0005-0000-0000-000085150000}"/>
    <cellStyle name="Normal 5 68" xfId="2654" xr:uid="{00000000-0005-0000-0000-000086150000}"/>
    <cellStyle name="Normal 5 69" xfId="2655" xr:uid="{00000000-0005-0000-0000-000087150000}"/>
    <cellStyle name="Normal 5 7" xfId="2656" xr:uid="{00000000-0005-0000-0000-000088150000}"/>
    <cellStyle name="Normal 5 70" xfId="2657" xr:uid="{00000000-0005-0000-0000-000089150000}"/>
    <cellStyle name="Normal 5 71" xfId="2658" xr:uid="{00000000-0005-0000-0000-00008A150000}"/>
    <cellStyle name="Normal 5 72" xfId="2659" xr:uid="{00000000-0005-0000-0000-00008B150000}"/>
    <cellStyle name="Normal 5 73" xfId="2660" xr:uid="{00000000-0005-0000-0000-00008C150000}"/>
    <cellStyle name="Normal 5 74" xfId="2661" xr:uid="{00000000-0005-0000-0000-00008D150000}"/>
    <cellStyle name="Normal 5 75" xfId="2662" xr:uid="{00000000-0005-0000-0000-00008E150000}"/>
    <cellStyle name="Normal 5 76" xfId="2663" xr:uid="{00000000-0005-0000-0000-00008F150000}"/>
    <cellStyle name="Normal 5 77" xfId="2664" xr:uid="{00000000-0005-0000-0000-000090150000}"/>
    <cellStyle name="Normal 5 78" xfId="2665" xr:uid="{00000000-0005-0000-0000-000091150000}"/>
    <cellStyle name="Normal 5 79" xfId="2666" xr:uid="{00000000-0005-0000-0000-000092150000}"/>
    <cellStyle name="Normal 5 8" xfId="2667" xr:uid="{00000000-0005-0000-0000-000093150000}"/>
    <cellStyle name="Normal 5 80" xfId="2668" xr:uid="{00000000-0005-0000-0000-000094150000}"/>
    <cellStyle name="Normal 5 81" xfId="2669" xr:uid="{00000000-0005-0000-0000-000095150000}"/>
    <cellStyle name="Normal 5 82" xfId="2670" xr:uid="{00000000-0005-0000-0000-000096150000}"/>
    <cellStyle name="Normal 5 83" xfId="2671" xr:uid="{00000000-0005-0000-0000-000097150000}"/>
    <cellStyle name="Normal 5 84" xfId="2672" xr:uid="{00000000-0005-0000-0000-000098150000}"/>
    <cellStyle name="Normal 5 85" xfId="2673" xr:uid="{00000000-0005-0000-0000-000099150000}"/>
    <cellStyle name="Normal 5 86" xfId="2674" xr:uid="{00000000-0005-0000-0000-00009A150000}"/>
    <cellStyle name="Normal 5 87" xfId="2675" xr:uid="{00000000-0005-0000-0000-00009B150000}"/>
    <cellStyle name="Normal 5 88" xfId="2676" xr:uid="{00000000-0005-0000-0000-00009C150000}"/>
    <cellStyle name="Normal 5 89" xfId="2677" xr:uid="{00000000-0005-0000-0000-00009D150000}"/>
    <cellStyle name="Normal 5 9" xfId="2678" xr:uid="{00000000-0005-0000-0000-00009E150000}"/>
    <cellStyle name="Normal 5 90" xfId="2679" xr:uid="{00000000-0005-0000-0000-00009F150000}"/>
    <cellStyle name="Normal 5 91" xfId="2680" xr:uid="{00000000-0005-0000-0000-0000A0150000}"/>
    <cellStyle name="Normal 5 92" xfId="2681" xr:uid="{00000000-0005-0000-0000-0000A1150000}"/>
    <cellStyle name="Normal 5 93" xfId="2682" xr:uid="{00000000-0005-0000-0000-0000A2150000}"/>
    <cellStyle name="Normal 5 94" xfId="2683" xr:uid="{00000000-0005-0000-0000-0000A3150000}"/>
    <cellStyle name="Normal 5 95" xfId="2684" xr:uid="{00000000-0005-0000-0000-0000A4150000}"/>
    <cellStyle name="Normal 5 96" xfId="2685" xr:uid="{00000000-0005-0000-0000-0000A5150000}"/>
    <cellStyle name="Normal 5 97" xfId="2686" xr:uid="{00000000-0005-0000-0000-0000A6150000}"/>
    <cellStyle name="Normal 5 98" xfId="2687" xr:uid="{00000000-0005-0000-0000-0000A7150000}"/>
    <cellStyle name="Normal 5 99" xfId="2688" xr:uid="{00000000-0005-0000-0000-0000A8150000}"/>
    <cellStyle name="Normal 50" xfId="2689" xr:uid="{00000000-0005-0000-0000-0000A9150000}"/>
    <cellStyle name="Normal 50 10" xfId="2690" xr:uid="{00000000-0005-0000-0000-0000AA150000}"/>
    <cellStyle name="Normal 50 11" xfId="2691" xr:uid="{00000000-0005-0000-0000-0000AB150000}"/>
    <cellStyle name="Normal 50 12" xfId="2692" xr:uid="{00000000-0005-0000-0000-0000AC150000}"/>
    <cellStyle name="Normal 50 13" xfId="2693" xr:uid="{00000000-0005-0000-0000-0000AD150000}"/>
    <cellStyle name="Normal 50 14" xfId="2694" xr:uid="{00000000-0005-0000-0000-0000AE150000}"/>
    <cellStyle name="Normal 50 15" xfId="2695" xr:uid="{00000000-0005-0000-0000-0000AF150000}"/>
    <cellStyle name="Normal 50 16" xfId="2696" xr:uid="{00000000-0005-0000-0000-0000B0150000}"/>
    <cellStyle name="Normal 50 17" xfId="2697" xr:uid="{00000000-0005-0000-0000-0000B1150000}"/>
    <cellStyle name="Normal 50 18" xfId="2698" xr:uid="{00000000-0005-0000-0000-0000B2150000}"/>
    <cellStyle name="Normal 50 19" xfId="2699" xr:uid="{00000000-0005-0000-0000-0000B3150000}"/>
    <cellStyle name="Normal 50 2" xfId="2700" xr:uid="{00000000-0005-0000-0000-0000B4150000}"/>
    <cellStyle name="Normal 50 20" xfId="2701" xr:uid="{00000000-0005-0000-0000-0000B5150000}"/>
    <cellStyle name="Normal 50 21" xfId="2702" xr:uid="{00000000-0005-0000-0000-0000B6150000}"/>
    <cellStyle name="Normal 50 22" xfId="2703" xr:uid="{00000000-0005-0000-0000-0000B7150000}"/>
    <cellStyle name="Normal 50 3" xfId="2704" xr:uid="{00000000-0005-0000-0000-0000B8150000}"/>
    <cellStyle name="Normal 50 4" xfId="2705" xr:uid="{00000000-0005-0000-0000-0000B9150000}"/>
    <cellStyle name="Normal 50 5" xfId="2706" xr:uid="{00000000-0005-0000-0000-0000BA150000}"/>
    <cellStyle name="Normal 50 6" xfId="2707" xr:uid="{00000000-0005-0000-0000-0000BB150000}"/>
    <cellStyle name="Normal 50 7" xfId="2708" xr:uid="{00000000-0005-0000-0000-0000BC150000}"/>
    <cellStyle name="Normal 50 8" xfId="2709" xr:uid="{00000000-0005-0000-0000-0000BD150000}"/>
    <cellStyle name="Normal 50 9" xfId="2710" xr:uid="{00000000-0005-0000-0000-0000BE150000}"/>
    <cellStyle name="Normal 51" xfId="2711" xr:uid="{00000000-0005-0000-0000-0000BF150000}"/>
    <cellStyle name="Normal 51 10" xfId="2712" xr:uid="{00000000-0005-0000-0000-0000C0150000}"/>
    <cellStyle name="Normal 51 11" xfId="2713" xr:uid="{00000000-0005-0000-0000-0000C1150000}"/>
    <cellStyle name="Normal 51 12" xfId="2714" xr:uid="{00000000-0005-0000-0000-0000C2150000}"/>
    <cellStyle name="Normal 51 13" xfId="2715" xr:uid="{00000000-0005-0000-0000-0000C3150000}"/>
    <cellStyle name="Normal 51 14" xfId="2716" xr:uid="{00000000-0005-0000-0000-0000C4150000}"/>
    <cellStyle name="Normal 51 15" xfId="2717" xr:uid="{00000000-0005-0000-0000-0000C5150000}"/>
    <cellStyle name="Normal 51 16" xfId="2718" xr:uid="{00000000-0005-0000-0000-0000C6150000}"/>
    <cellStyle name="Normal 51 17" xfId="2719" xr:uid="{00000000-0005-0000-0000-0000C7150000}"/>
    <cellStyle name="Normal 51 18" xfId="2720" xr:uid="{00000000-0005-0000-0000-0000C8150000}"/>
    <cellStyle name="Normal 51 19" xfId="2721" xr:uid="{00000000-0005-0000-0000-0000C9150000}"/>
    <cellStyle name="Normal 51 2" xfId="2722" xr:uid="{00000000-0005-0000-0000-0000CA150000}"/>
    <cellStyle name="Normal 51 20" xfId="2723" xr:uid="{00000000-0005-0000-0000-0000CB150000}"/>
    <cellStyle name="Normal 51 21" xfId="2724" xr:uid="{00000000-0005-0000-0000-0000CC150000}"/>
    <cellStyle name="Normal 51 22" xfId="2725" xr:uid="{00000000-0005-0000-0000-0000CD150000}"/>
    <cellStyle name="Normal 51 3" xfId="2726" xr:uid="{00000000-0005-0000-0000-0000CE150000}"/>
    <cellStyle name="Normal 51 4" xfId="2727" xr:uid="{00000000-0005-0000-0000-0000CF150000}"/>
    <cellStyle name="Normal 51 5" xfId="2728" xr:uid="{00000000-0005-0000-0000-0000D0150000}"/>
    <cellStyle name="Normal 51 6" xfId="2729" xr:uid="{00000000-0005-0000-0000-0000D1150000}"/>
    <cellStyle name="Normal 51 7" xfId="2730" xr:uid="{00000000-0005-0000-0000-0000D2150000}"/>
    <cellStyle name="Normal 51 8" xfId="2731" xr:uid="{00000000-0005-0000-0000-0000D3150000}"/>
    <cellStyle name="Normal 51 9" xfId="2732" xr:uid="{00000000-0005-0000-0000-0000D4150000}"/>
    <cellStyle name="Normal 52" xfId="2733" xr:uid="{00000000-0005-0000-0000-0000D5150000}"/>
    <cellStyle name="Normal 52 10" xfId="2734" xr:uid="{00000000-0005-0000-0000-0000D6150000}"/>
    <cellStyle name="Normal 52 11" xfId="2735" xr:uid="{00000000-0005-0000-0000-0000D7150000}"/>
    <cellStyle name="Normal 52 12" xfId="2736" xr:uid="{00000000-0005-0000-0000-0000D8150000}"/>
    <cellStyle name="Normal 52 13" xfId="2737" xr:uid="{00000000-0005-0000-0000-0000D9150000}"/>
    <cellStyle name="Normal 52 14" xfId="2738" xr:uid="{00000000-0005-0000-0000-0000DA150000}"/>
    <cellStyle name="Normal 52 15" xfId="2739" xr:uid="{00000000-0005-0000-0000-0000DB150000}"/>
    <cellStyle name="Normal 52 16" xfId="2740" xr:uid="{00000000-0005-0000-0000-0000DC150000}"/>
    <cellStyle name="Normal 52 17" xfId="2741" xr:uid="{00000000-0005-0000-0000-0000DD150000}"/>
    <cellStyle name="Normal 52 18" xfId="2742" xr:uid="{00000000-0005-0000-0000-0000DE150000}"/>
    <cellStyle name="Normal 52 19" xfId="2743" xr:uid="{00000000-0005-0000-0000-0000DF150000}"/>
    <cellStyle name="Normal 52 2" xfId="2744" xr:uid="{00000000-0005-0000-0000-0000E0150000}"/>
    <cellStyle name="Normal 52 20" xfId="2745" xr:uid="{00000000-0005-0000-0000-0000E1150000}"/>
    <cellStyle name="Normal 52 21" xfId="2746" xr:uid="{00000000-0005-0000-0000-0000E2150000}"/>
    <cellStyle name="Normal 52 22" xfId="2747" xr:uid="{00000000-0005-0000-0000-0000E3150000}"/>
    <cellStyle name="Normal 52 3" xfId="2748" xr:uid="{00000000-0005-0000-0000-0000E4150000}"/>
    <cellStyle name="Normal 52 4" xfId="2749" xr:uid="{00000000-0005-0000-0000-0000E5150000}"/>
    <cellStyle name="Normal 52 5" xfId="2750" xr:uid="{00000000-0005-0000-0000-0000E6150000}"/>
    <cellStyle name="Normal 52 6" xfId="2751" xr:uid="{00000000-0005-0000-0000-0000E7150000}"/>
    <cellStyle name="Normal 52 7" xfId="2752" xr:uid="{00000000-0005-0000-0000-0000E8150000}"/>
    <cellStyle name="Normal 52 8" xfId="2753" xr:uid="{00000000-0005-0000-0000-0000E9150000}"/>
    <cellStyle name="Normal 52 9" xfId="2754" xr:uid="{00000000-0005-0000-0000-0000EA150000}"/>
    <cellStyle name="Normal 53" xfId="2755" xr:uid="{00000000-0005-0000-0000-0000EB150000}"/>
    <cellStyle name="Normal 53 10" xfId="2756" xr:uid="{00000000-0005-0000-0000-0000EC150000}"/>
    <cellStyle name="Normal 53 11" xfId="2757" xr:uid="{00000000-0005-0000-0000-0000ED150000}"/>
    <cellStyle name="Normal 53 12" xfId="2758" xr:uid="{00000000-0005-0000-0000-0000EE150000}"/>
    <cellStyle name="Normal 53 13" xfId="2759" xr:uid="{00000000-0005-0000-0000-0000EF150000}"/>
    <cellStyle name="Normal 53 14" xfId="2760" xr:uid="{00000000-0005-0000-0000-0000F0150000}"/>
    <cellStyle name="Normal 53 15" xfId="2761" xr:uid="{00000000-0005-0000-0000-0000F1150000}"/>
    <cellStyle name="Normal 53 16" xfId="2762" xr:uid="{00000000-0005-0000-0000-0000F2150000}"/>
    <cellStyle name="Normal 53 17" xfId="2763" xr:uid="{00000000-0005-0000-0000-0000F3150000}"/>
    <cellStyle name="Normal 53 18" xfId="2764" xr:uid="{00000000-0005-0000-0000-0000F4150000}"/>
    <cellStyle name="Normal 53 19" xfId="2765" xr:uid="{00000000-0005-0000-0000-0000F5150000}"/>
    <cellStyle name="Normal 53 2" xfId="2766" xr:uid="{00000000-0005-0000-0000-0000F6150000}"/>
    <cellStyle name="Normal 53 20" xfId="2767" xr:uid="{00000000-0005-0000-0000-0000F7150000}"/>
    <cellStyle name="Normal 53 21" xfId="2768" xr:uid="{00000000-0005-0000-0000-0000F8150000}"/>
    <cellStyle name="Normal 53 22" xfId="2769" xr:uid="{00000000-0005-0000-0000-0000F9150000}"/>
    <cellStyle name="Normal 53 23" xfId="2770" xr:uid="{00000000-0005-0000-0000-0000FA150000}"/>
    <cellStyle name="Normal 53 24" xfId="2771" xr:uid="{00000000-0005-0000-0000-0000FB150000}"/>
    <cellStyle name="Normal 53 25" xfId="2772" xr:uid="{00000000-0005-0000-0000-0000FC150000}"/>
    <cellStyle name="Normal 53 26" xfId="2773" xr:uid="{00000000-0005-0000-0000-0000FD150000}"/>
    <cellStyle name="Normal 53 27" xfId="2774" xr:uid="{00000000-0005-0000-0000-0000FE150000}"/>
    <cellStyle name="Normal 53 28" xfId="2775" xr:uid="{00000000-0005-0000-0000-0000FF150000}"/>
    <cellStyle name="Normal 53 29" xfId="2776" xr:uid="{00000000-0005-0000-0000-000000160000}"/>
    <cellStyle name="Normal 53 3" xfId="2777" xr:uid="{00000000-0005-0000-0000-000001160000}"/>
    <cellStyle name="Normal 53 30" xfId="2778" xr:uid="{00000000-0005-0000-0000-000002160000}"/>
    <cellStyle name="Normal 53 31" xfId="2779" xr:uid="{00000000-0005-0000-0000-000003160000}"/>
    <cellStyle name="Normal 53 32" xfId="2780" xr:uid="{00000000-0005-0000-0000-000004160000}"/>
    <cellStyle name="Normal 53 33" xfId="2781" xr:uid="{00000000-0005-0000-0000-000005160000}"/>
    <cellStyle name="Normal 53 34" xfId="2782" xr:uid="{00000000-0005-0000-0000-000006160000}"/>
    <cellStyle name="Normal 53 35" xfId="2783" xr:uid="{00000000-0005-0000-0000-000007160000}"/>
    <cellStyle name="Normal 53 36" xfId="2784" xr:uid="{00000000-0005-0000-0000-000008160000}"/>
    <cellStyle name="Normal 53 37" xfId="2785" xr:uid="{00000000-0005-0000-0000-000009160000}"/>
    <cellStyle name="Normal 53 38" xfId="2786" xr:uid="{00000000-0005-0000-0000-00000A160000}"/>
    <cellStyle name="Normal 53 39" xfId="2787" xr:uid="{00000000-0005-0000-0000-00000B160000}"/>
    <cellStyle name="Normal 53 4" xfId="2788" xr:uid="{00000000-0005-0000-0000-00000C160000}"/>
    <cellStyle name="Normal 53 40" xfId="2789" xr:uid="{00000000-0005-0000-0000-00000D160000}"/>
    <cellStyle name="Normal 53 41" xfId="2790" xr:uid="{00000000-0005-0000-0000-00000E160000}"/>
    <cellStyle name="Normal 53 42" xfId="2791" xr:uid="{00000000-0005-0000-0000-00000F160000}"/>
    <cellStyle name="Normal 53 43" xfId="2792" xr:uid="{00000000-0005-0000-0000-000010160000}"/>
    <cellStyle name="Normal 53 44" xfId="2793" xr:uid="{00000000-0005-0000-0000-000011160000}"/>
    <cellStyle name="Normal 53 45" xfId="2794" xr:uid="{00000000-0005-0000-0000-000012160000}"/>
    <cellStyle name="Normal 53 46" xfId="2795" xr:uid="{00000000-0005-0000-0000-000013160000}"/>
    <cellStyle name="Normal 53 47" xfId="2796" xr:uid="{00000000-0005-0000-0000-000014160000}"/>
    <cellStyle name="Normal 53 5" xfId="2797" xr:uid="{00000000-0005-0000-0000-000015160000}"/>
    <cellStyle name="Normal 53 6" xfId="2798" xr:uid="{00000000-0005-0000-0000-000016160000}"/>
    <cellStyle name="Normal 53 7" xfId="2799" xr:uid="{00000000-0005-0000-0000-000017160000}"/>
    <cellStyle name="Normal 53 8" xfId="2800" xr:uid="{00000000-0005-0000-0000-000018160000}"/>
    <cellStyle name="Normal 53 9" xfId="2801" xr:uid="{00000000-0005-0000-0000-000019160000}"/>
    <cellStyle name="Normal 54" xfId="4695" xr:uid="{00000000-0005-0000-0000-00001A160000}"/>
    <cellStyle name="Normal 54 10" xfId="2802" xr:uid="{00000000-0005-0000-0000-00001B160000}"/>
    <cellStyle name="Normal 54 100" xfId="2803" xr:uid="{00000000-0005-0000-0000-00001C160000}"/>
    <cellStyle name="Normal 54 101" xfId="2804" xr:uid="{00000000-0005-0000-0000-00001D160000}"/>
    <cellStyle name="Normal 54 102" xfId="2805" xr:uid="{00000000-0005-0000-0000-00001E160000}"/>
    <cellStyle name="Normal 54 103" xfId="2806" xr:uid="{00000000-0005-0000-0000-00001F160000}"/>
    <cellStyle name="Normal 54 104" xfId="2807" xr:uid="{00000000-0005-0000-0000-000020160000}"/>
    <cellStyle name="Normal 54 105" xfId="2808" xr:uid="{00000000-0005-0000-0000-000021160000}"/>
    <cellStyle name="Normal 54 106" xfId="2809" xr:uid="{00000000-0005-0000-0000-000022160000}"/>
    <cellStyle name="Normal 54 107" xfId="2810" xr:uid="{00000000-0005-0000-0000-000023160000}"/>
    <cellStyle name="Normal 54 108" xfId="2811" xr:uid="{00000000-0005-0000-0000-000024160000}"/>
    <cellStyle name="Normal 54 109" xfId="2812" xr:uid="{00000000-0005-0000-0000-000025160000}"/>
    <cellStyle name="Normal 54 11" xfId="2813" xr:uid="{00000000-0005-0000-0000-000026160000}"/>
    <cellStyle name="Normal 54 110" xfId="2814" xr:uid="{00000000-0005-0000-0000-000027160000}"/>
    <cellStyle name="Normal 54 111" xfId="2815" xr:uid="{00000000-0005-0000-0000-000028160000}"/>
    <cellStyle name="Normal 54 112" xfId="2816" xr:uid="{00000000-0005-0000-0000-000029160000}"/>
    <cellStyle name="Normal 54 12" xfId="2817" xr:uid="{00000000-0005-0000-0000-00002A160000}"/>
    <cellStyle name="Normal 54 13" xfId="2818" xr:uid="{00000000-0005-0000-0000-00002B160000}"/>
    <cellStyle name="Normal 54 14" xfId="2819" xr:uid="{00000000-0005-0000-0000-00002C160000}"/>
    <cellStyle name="Normal 54 15" xfId="2820" xr:uid="{00000000-0005-0000-0000-00002D160000}"/>
    <cellStyle name="Normal 54 16" xfId="2821" xr:uid="{00000000-0005-0000-0000-00002E160000}"/>
    <cellStyle name="Normal 54 17" xfId="2822" xr:uid="{00000000-0005-0000-0000-00002F160000}"/>
    <cellStyle name="Normal 54 18" xfId="2823" xr:uid="{00000000-0005-0000-0000-000030160000}"/>
    <cellStyle name="Normal 54 19" xfId="2824" xr:uid="{00000000-0005-0000-0000-000031160000}"/>
    <cellStyle name="Normal 54 2" xfId="2825" xr:uid="{00000000-0005-0000-0000-000032160000}"/>
    <cellStyle name="Normal 54 2 10" xfId="2826" xr:uid="{00000000-0005-0000-0000-000033160000}"/>
    <cellStyle name="Normal 54 2 11" xfId="2827" xr:uid="{00000000-0005-0000-0000-000034160000}"/>
    <cellStyle name="Normal 54 2 12" xfId="2828" xr:uid="{00000000-0005-0000-0000-000035160000}"/>
    <cellStyle name="Normal 54 2 13" xfId="2829" xr:uid="{00000000-0005-0000-0000-000036160000}"/>
    <cellStyle name="Normal 54 2 14" xfId="2830" xr:uid="{00000000-0005-0000-0000-000037160000}"/>
    <cellStyle name="Normal 54 2 15" xfId="2831" xr:uid="{00000000-0005-0000-0000-000038160000}"/>
    <cellStyle name="Normal 54 2 16" xfId="2832" xr:uid="{00000000-0005-0000-0000-000039160000}"/>
    <cellStyle name="Normal 54 2 17" xfId="2833" xr:uid="{00000000-0005-0000-0000-00003A160000}"/>
    <cellStyle name="Normal 54 2 18" xfId="2834" xr:uid="{00000000-0005-0000-0000-00003B160000}"/>
    <cellStyle name="Normal 54 2 19" xfId="2835" xr:uid="{00000000-0005-0000-0000-00003C160000}"/>
    <cellStyle name="Normal 54 2 2" xfId="2836" xr:uid="{00000000-0005-0000-0000-00003D160000}"/>
    <cellStyle name="Normal 54 2 2 2" xfId="2837" xr:uid="{00000000-0005-0000-0000-00003E160000}"/>
    <cellStyle name="Normal 54 2 2 2 2" xfId="4097" xr:uid="{00000000-0005-0000-0000-00003F160000}"/>
    <cellStyle name="Normal 54 2 2 2 2 2" xfId="7750" xr:uid="{00000000-0005-0000-0000-000040160000}"/>
    <cellStyle name="Normal 54 2 2 2 2 2 2" xfId="7751" xr:uid="{00000000-0005-0000-0000-000041160000}"/>
    <cellStyle name="Normal 54 2 2 2 2 3" xfId="7752" xr:uid="{00000000-0005-0000-0000-000042160000}"/>
    <cellStyle name="Normal 54 2 2 2 2 3 2" xfId="7753" xr:uid="{00000000-0005-0000-0000-000043160000}"/>
    <cellStyle name="Normal 54 2 2 2 2 4" xfId="7754" xr:uid="{00000000-0005-0000-0000-000044160000}"/>
    <cellStyle name="Normal 54 2 2 2 2 4 2" xfId="7755" xr:uid="{00000000-0005-0000-0000-000045160000}"/>
    <cellStyle name="Normal 54 2 2 2 2 5" xfId="7756" xr:uid="{00000000-0005-0000-0000-000046160000}"/>
    <cellStyle name="Normal 54 2 2 2 2 5 2" xfId="7757" xr:uid="{00000000-0005-0000-0000-000047160000}"/>
    <cellStyle name="Normal 54 2 2 2 2 6" xfId="7758" xr:uid="{00000000-0005-0000-0000-000048160000}"/>
    <cellStyle name="Normal 54 2 2 2 2 6 2" xfId="7759" xr:uid="{00000000-0005-0000-0000-000049160000}"/>
    <cellStyle name="Normal 54 2 2 2 2 7" xfId="7760" xr:uid="{00000000-0005-0000-0000-00004A160000}"/>
    <cellStyle name="Normal 54 2 2 3" xfId="2838" xr:uid="{00000000-0005-0000-0000-00004B160000}"/>
    <cellStyle name="Normal 54 2 20" xfId="2839" xr:uid="{00000000-0005-0000-0000-00004C160000}"/>
    <cellStyle name="Normal 54 2 21" xfId="2840" xr:uid="{00000000-0005-0000-0000-00004D160000}"/>
    <cellStyle name="Normal 54 2 22" xfId="2841" xr:uid="{00000000-0005-0000-0000-00004E160000}"/>
    <cellStyle name="Normal 54 2 23" xfId="2842" xr:uid="{00000000-0005-0000-0000-00004F160000}"/>
    <cellStyle name="Normal 54 2 24" xfId="2843" xr:uid="{00000000-0005-0000-0000-000050160000}"/>
    <cellStyle name="Normal 54 2 25" xfId="2844" xr:uid="{00000000-0005-0000-0000-000051160000}"/>
    <cellStyle name="Normal 54 2 26" xfId="2845" xr:uid="{00000000-0005-0000-0000-000052160000}"/>
    <cellStyle name="Normal 54 2 27" xfId="2846" xr:uid="{00000000-0005-0000-0000-000053160000}"/>
    <cellStyle name="Normal 54 2 28" xfId="2847" xr:uid="{00000000-0005-0000-0000-000054160000}"/>
    <cellStyle name="Normal 54 2 29" xfId="2848" xr:uid="{00000000-0005-0000-0000-000055160000}"/>
    <cellStyle name="Normal 54 2 3" xfId="2849" xr:uid="{00000000-0005-0000-0000-000056160000}"/>
    <cellStyle name="Normal 54 2 30" xfId="2850" xr:uid="{00000000-0005-0000-0000-000057160000}"/>
    <cellStyle name="Normal 54 2 31" xfId="2851" xr:uid="{00000000-0005-0000-0000-000058160000}"/>
    <cellStyle name="Normal 54 2 32" xfId="2852" xr:uid="{00000000-0005-0000-0000-000059160000}"/>
    <cellStyle name="Normal 54 2 33" xfId="2853" xr:uid="{00000000-0005-0000-0000-00005A160000}"/>
    <cellStyle name="Normal 54 2 34" xfId="2854" xr:uid="{00000000-0005-0000-0000-00005B160000}"/>
    <cellStyle name="Normal 54 2 35" xfId="2855" xr:uid="{00000000-0005-0000-0000-00005C160000}"/>
    <cellStyle name="Normal 54 2 36" xfId="2856" xr:uid="{00000000-0005-0000-0000-00005D160000}"/>
    <cellStyle name="Normal 54 2 37" xfId="2857" xr:uid="{00000000-0005-0000-0000-00005E160000}"/>
    <cellStyle name="Normal 54 2 38" xfId="2858" xr:uid="{00000000-0005-0000-0000-00005F160000}"/>
    <cellStyle name="Normal 54 2 39" xfId="4096" xr:uid="{00000000-0005-0000-0000-000060160000}"/>
    <cellStyle name="Normal 54 2 4" xfId="2859" xr:uid="{00000000-0005-0000-0000-000061160000}"/>
    <cellStyle name="Normal 54 2 40" xfId="4134" xr:uid="{00000000-0005-0000-0000-000062160000}"/>
    <cellStyle name="Normal 54 2 41" xfId="4756" xr:uid="{00000000-0005-0000-0000-000063160000}"/>
    <cellStyle name="Normal 54 2 42" xfId="4694" xr:uid="{00000000-0005-0000-0000-000064160000}"/>
    <cellStyle name="Normal 54 2 43" xfId="4772" xr:uid="{00000000-0005-0000-0000-000065160000}"/>
    <cellStyle name="Normal 54 2 44" xfId="4693" xr:uid="{00000000-0005-0000-0000-000066160000}"/>
    <cellStyle name="Normal 54 2 45" xfId="4773" xr:uid="{00000000-0005-0000-0000-000067160000}"/>
    <cellStyle name="Normal 54 2 5" xfId="2860" xr:uid="{00000000-0005-0000-0000-000068160000}"/>
    <cellStyle name="Normal 54 2 6" xfId="2861" xr:uid="{00000000-0005-0000-0000-000069160000}"/>
    <cellStyle name="Normal 54 2 7" xfId="2862" xr:uid="{00000000-0005-0000-0000-00006A160000}"/>
    <cellStyle name="Normal 54 2 8" xfId="2863" xr:uid="{00000000-0005-0000-0000-00006B160000}"/>
    <cellStyle name="Normal 54 2 9" xfId="2864" xr:uid="{00000000-0005-0000-0000-00006C160000}"/>
    <cellStyle name="Normal 54 20" xfId="2865" xr:uid="{00000000-0005-0000-0000-00006D160000}"/>
    <cellStyle name="Normal 54 21" xfId="2866" xr:uid="{00000000-0005-0000-0000-00006E160000}"/>
    <cellStyle name="Normal 54 22" xfId="2867" xr:uid="{00000000-0005-0000-0000-00006F160000}"/>
    <cellStyle name="Normal 54 23" xfId="2868" xr:uid="{00000000-0005-0000-0000-000070160000}"/>
    <cellStyle name="Normal 54 24" xfId="2869" xr:uid="{00000000-0005-0000-0000-000071160000}"/>
    <cellStyle name="Normal 54 25" xfId="2870" xr:uid="{00000000-0005-0000-0000-000072160000}"/>
    <cellStyle name="Normal 54 26" xfId="2871" xr:uid="{00000000-0005-0000-0000-000073160000}"/>
    <cellStyle name="Normal 54 27" xfId="2872" xr:uid="{00000000-0005-0000-0000-000074160000}"/>
    <cellStyle name="Normal 54 28" xfId="2873" xr:uid="{00000000-0005-0000-0000-000075160000}"/>
    <cellStyle name="Normal 54 29" xfId="2874" xr:uid="{00000000-0005-0000-0000-000076160000}"/>
    <cellStyle name="Normal 54 3" xfId="2875" xr:uid="{00000000-0005-0000-0000-000077160000}"/>
    <cellStyle name="Normal 54 30" xfId="2876" xr:uid="{00000000-0005-0000-0000-000078160000}"/>
    <cellStyle name="Normal 54 31" xfId="2877" xr:uid="{00000000-0005-0000-0000-000079160000}"/>
    <cellStyle name="Normal 54 32" xfId="2878" xr:uid="{00000000-0005-0000-0000-00007A160000}"/>
    <cellStyle name="Normal 54 33" xfId="2879" xr:uid="{00000000-0005-0000-0000-00007B160000}"/>
    <cellStyle name="Normal 54 34" xfId="2880" xr:uid="{00000000-0005-0000-0000-00007C160000}"/>
    <cellStyle name="Normal 54 35" xfId="2881" xr:uid="{00000000-0005-0000-0000-00007D160000}"/>
    <cellStyle name="Normal 54 36" xfId="2882" xr:uid="{00000000-0005-0000-0000-00007E160000}"/>
    <cellStyle name="Normal 54 37" xfId="2883" xr:uid="{00000000-0005-0000-0000-00007F160000}"/>
    <cellStyle name="Normal 54 38" xfId="2884" xr:uid="{00000000-0005-0000-0000-000080160000}"/>
    <cellStyle name="Normal 54 39" xfId="2885" xr:uid="{00000000-0005-0000-0000-000081160000}"/>
    <cellStyle name="Normal 54 4" xfId="2886" xr:uid="{00000000-0005-0000-0000-000082160000}"/>
    <cellStyle name="Normal 54 40" xfId="2887" xr:uid="{00000000-0005-0000-0000-000083160000}"/>
    <cellStyle name="Normal 54 41" xfId="2888" xr:uid="{00000000-0005-0000-0000-000084160000}"/>
    <cellStyle name="Normal 54 42" xfId="2889" xr:uid="{00000000-0005-0000-0000-000085160000}"/>
    <cellStyle name="Normal 54 43" xfId="2890" xr:uid="{00000000-0005-0000-0000-000086160000}"/>
    <cellStyle name="Normal 54 44" xfId="2891" xr:uid="{00000000-0005-0000-0000-000087160000}"/>
    <cellStyle name="Normal 54 45" xfId="2892" xr:uid="{00000000-0005-0000-0000-000088160000}"/>
    <cellStyle name="Normal 54 46" xfId="2893" xr:uid="{00000000-0005-0000-0000-000089160000}"/>
    <cellStyle name="Normal 54 47" xfId="2894" xr:uid="{00000000-0005-0000-0000-00008A160000}"/>
    <cellStyle name="Normal 54 48" xfId="2895" xr:uid="{00000000-0005-0000-0000-00008B160000}"/>
    <cellStyle name="Normal 54 49" xfId="2896" xr:uid="{00000000-0005-0000-0000-00008C160000}"/>
    <cellStyle name="Normal 54 5" xfId="2897" xr:uid="{00000000-0005-0000-0000-00008D160000}"/>
    <cellStyle name="Normal 54 50" xfId="2898" xr:uid="{00000000-0005-0000-0000-00008E160000}"/>
    <cellStyle name="Normal 54 51" xfId="2899" xr:uid="{00000000-0005-0000-0000-00008F160000}"/>
    <cellStyle name="Normal 54 52" xfId="2900" xr:uid="{00000000-0005-0000-0000-000090160000}"/>
    <cellStyle name="Normal 54 53" xfId="2901" xr:uid="{00000000-0005-0000-0000-000091160000}"/>
    <cellStyle name="Normal 54 54" xfId="2902" xr:uid="{00000000-0005-0000-0000-000092160000}"/>
    <cellStyle name="Normal 54 55" xfId="2903" xr:uid="{00000000-0005-0000-0000-000093160000}"/>
    <cellStyle name="Normal 54 56" xfId="2904" xr:uid="{00000000-0005-0000-0000-000094160000}"/>
    <cellStyle name="Normal 54 57" xfId="2905" xr:uid="{00000000-0005-0000-0000-000095160000}"/>
    <cellStyle name="Normal 54 58" xfId="2906" xr:uid="{00000000-0005-0000-0000-000096160000}"/>
    <cellStyle name="Normal 54 59" xfId="2907" xr:uid="{00000000-0005-0000-0000-000097160000}"/>
    <cellStyle name="Normal 54 6" xfId="2908" xr:uid="{00000000-0005-0000-0000-000098160000}"/>
    <cellStyle name="Normal 54 60" xfId="2909" xr:uid="{00000000-0005-0000-0000-000099160000}"/>
    <cellStyle name="Normal 54 61" xfId="2910" xr:uid="{00000000-0005-0000-0000-00009A160000}"/>
    <cellStyle name="Normal 54 62" xfId="2911" xr:uid="{00000000-0005-0000-0000-00009B160000}"/>
    <cellStyle name="Normal 54 63" xfId="2912" xr:uid="{00000000-0005-0000-0000-00009C160000}"/>
    <cellStyle name="Normal 54 64" xfId="2913" xr:uid="{00000000-0005-0000-0000-00009D160000}"/>
    <cellStyle name="Normal 54 65" xfId="2914" xr:uid="{00000000-0005-0000-0000-00009E160000}"/>
    <cellStyle name="Normal 54 66" xfId="2915" xr:uid="{00000000-0005-0000-0000-00009F160000}"/>
    <cellStyle name="Normal 54 67" xfId="2916" xr:uid="{00000000-0005-0000-0000-0000A0160000}"/>
    <cellStyle name="Normal 54 68" xfId="2917" xr:uid="{00000000-0005-0000-0000-0000A1160000}"/>
    <cellStyle name="Normal 54 69" xfId="2918" xr:uid="{00000000-0005-0000-0000-0000A2160000}"/>
    <cellStyle name="Normal 54 7" xfId="2919" xr:uid="{00000000-0005-0000-0000-0000A3160000}"/>
    <cellStyle name="Normal 54 70" xfId="2920" xr:uid="{00000000-0005-0000-0000-0000A4160000}"/>
    <cellStyle name="Normal 54 71" xfId="2921" xr:uid="{00000000-0005-0000-0000-0000A5160000}"/>
    <cellStyle name="Normal 54 72" xfId="2922" xr:uid="{00000000-0005-0000-0000-0000A6160000}"/>
    <cellStyle name="Normal 54 73" xfId="2923" xr:uid="{00000000-0005-0000-0000-0000A7160000}"/>
    <cellStyle name="Normal 54 74" xfId="2924" xr:uid="{00000000-0005-0000-0000-0000A8160000}"/>
    <cellStyle name="Normal 54 75" xfId="2925" xr:uid="{00000000-0005-0000-0000-0000A9160000}"/>
    <cellStyle name="Normal 54 76" xfId="2926" xr:uid="{00000000-0005-0000-0000-0000AA160000}"/>
    <cellStyle name="Normal 54 77" xfId="2927" xr:uid="{00000000-0005-0000-0000-0000AB160000}"/>
    <cellStyle name="Normal 54 78" xfId="2928" xr:uid="{00000000-0005-0000-0000-0000AC160000}"/>
    <cellStyle name="Normal 54 79" xfId="2929" xr:uid="{00000000-0005-0000-0000-0000AD160000}"/>
    <cellStyle name="Normal 54 8" xfId="2930" xr:uid="{00000000-0005-0000-0000-0000AE160000}"/>
    <cellStyle name="Normal 54 80" xfId="2931" xr:uid="{00000000-0005-0000-0000-0000AF160000}"/>
    <cellStyle name="Normal 54 81" xfId="2932" xr:uid="{00000000-0005-0000-0000-0000B0160000}"/>
    <cellStyle name="Normal 54 82" xfId="2933" xr:uid="{00000000-0005-0000-0000-0000B1160000}"/>
    <cellStyle name="Normal 54 83" xfId="2934" xr:uid="{00000000-0005-0000-0000-0000B2160000}"/>
    <cellStyle name="Normal 54 84" xfId="2935" xr:uid="{00000000-0005-0000-0000-0000B3160000}"/>
    <cellStyle name="Normal 54 85" xfId="2936" xr:uid="{00000000-0005-0000-0000-0000B4160000}"/>
    <cellStyle name="Normal 54 86" xfId="2937" xr:uid="{00000000-0005-0000-0000-0000B5160000}"/>
    <cellStyle name="Normal 54 87" xfId="2938" xr:uid="{00000000-0005-0000-0000-0000B6160000}"/>
    <cellStyle name="Normal 54 88" xfId="2939" xr:uid="{00000000-0005-0000-0000-0000B7160000}"/>
    <cellStyle name="Normal 54 89" xfId="2940" xr:uid="{00000000-0005-0000-0000-0000B8160000}"/>
    <cellStyle name="Normal 54 9" xfId="2941" xr:uid="{00000000-0005-0000-0000-0000B9160000}"/>
    <cellStyle name="Normal 54 90" xfId="2942" xr:uid="{00000000-0005-0000-0000-0000BA160000}"/>
    <cellStyle name="Normal 54 91" xfId="2943" xr:uid="{00000000-0005-0000-0000-0000BB160000}"/>
    <cellStyle name="Normal 54 92" xfId="2944" xr:uid="{00000000-0005-0000-0000-0000BC160000}"/>
    <cellStyle name="Normal 54 93" xfId="2945" xr:uid="{00000000-0005-0000-0000-0000BD160000}"/>
    <cellStyle name="Normal 54 94" xfId="2946" xr:uid="{00000000-0005-0000-0000-0000BE160000}"/>
    <cellStyle name="Normal 54 95" xfId="2947" xr:uid="{00000000-0005-0000-0000-0000BF160000}"/>
    <cellStyle name="Normal 54 96" xfId="2948" xr:uid="{00000000-0005-0000-0000-0000C0160000}"/>
    <cellStyle name="Normal 54 97" xfId="2949" xr:uid="{00000000-0005-0000-0000-0000C1160000}"/>
    <cellStyle name="Normal 54 98" xfId="2950" xr:uid="{00000000-0005-0000-0000-0000C2160000}"/>
    <cellStyle name="Normal 54 99" xfId="2951" xr:uid="{00000000-0005-0000-0000-0000C3160000}"/>
    <cellStyle name="Normal 55" xfId="2952" xr:uid="{00000000-0005-0000-0000-0000C4160000}"/>
    <cellStyle name="Normal 55 10" xfId="2953" xr:uid="{00000000-0005-0000-0000-0000C5160000}"/>
    <cellStyle name="Normal 55 11" xfId="2954" xr:uid="{00000000-0005-0000-0000-0000C6160000}"/>
    <cellStyle name="Normal 55 12" xfId="2955" xr:uid="{00000000-0005-0000-0000-0000C7160000}"/>
    <cellStyle name="Normal 55 13" xfId="2956" xr:uid="{00000000-0005-0000-0000-0000C8160000}"/>
    <cellStyle name="Normal 55 14" xfId="2957" xr:uid="{00000000-0005-0000-0000-0000C9160000}"/>
    <cellStyle name="Normal 55 15" xfId="2958" xr:uid="{00000000-0005-0000-0000-0000CA160000}"/>
    <cellStyle name="Normal 55 16" xfId="2959" xr:uid="{00000000-0005-0000-0000-0000CB160000}"/>
    <cellStyle name="Normal 55 17" xfId="2960" xr:uid="{00000000-0005-0000-0000-0000CC160000}"/>
    <cellStyle name="Normal 55 18" xfId="2961" xr:uid="{00000000-0005-0000-0000-0000CD160000}"/>
    <cellStyle name="Normal 55 19" xfId="2962" xr:uid="{00000000-0005-0000-0000-0000CE160000}"/>
    <cellStyle name="Normal 55 2" xfId="2963" xr:uid="{00000000-0005-0000-0000-0000CF160000}"/>
    <cellStyle name="Normal 55 20" xfId="2964" xr:uid="{00000000-0005-0000-0000-0000D0160000}"/>
    <cellStyle name="Normal 55 21" xfId="2965" xr:uid="{00000000-0005-0000-0000-0000D1160000}"/>
    <cellStyle name="Normal 55 22" xfId="2966" xr:uid="{00000000-0005-0000-0000-0000D2160000}"/>
    <cellStyle name="Normal 55 3" xfId="2967" xr:uid="{00000000-0005-0000-0000-0000D3160000}"/>
    <cellStyle name="Normal 55 4" xfId="2968" xr:uid="{00000000-0005-0000-0000-0000D4160000}"/>
    <cellStyle name="Normal 55 5" xfId="2969" xr:uid="{00000000-0005-0000-0000-0000D5160000}"/>
    <cellStyle name="Normal 55 6" xfId="2970" xr:uid="{00000000-0005-0000-0000-0000D6160000}"/>
    <cellStyle name="Normal 55 7" xfId="2971" xr:uid="{00000000-0005-0000-0000-0000D7160000}"/>
    <cellStyle name="Normal 55 8" xfId="2972" xr:uid="{00000000-0005-0000-0000-0000D8160000}"/>
    <cellStyle name="Normal 55 9" xfId="2973" xr:uid="{00000000-0005-0000-0000-0000D9160000}"/>
    <cellStyle name="Normal 56 10" xfId="2974" xr:uid="{00000000-0005-0000-0000-0000DA160000}"/>
    <cellStyle name="Normal 56 11" xfId="2975" xr:uid="{00000000-0005-0000-0000-0000DB160000}"/>
    <cellStyle name="Normal 56 12" xfId="2976" xr:uid="{00000000-0005-0000-0000-0000DC160000}"/>
    <cellStyle name="Normal 56 13" xfId="2977" xr:uid="{00000000-0005-0000-0000-0000DD160000}"/>
    <cellStyle name="Normal 56 14" xfId="2978" xr:uid="{00000000-0005-0000-0000-0000DE160000}"/>
    <cellStyle name="Normal 56 15" xfId="2979" xr:uid="{00000000-0005-0000-0000-0000DF160000}"/>
    <cellStyle name="Normal 56 16" xfId="2980" xr:uid="{00000000-0005-0000-0000-0000E0160000}"/>
    <cellStyle name="Normal 56 17" xfId="2981" xr:uid="{00000000-0005-0000-0000-0000E1160000}"/>
    <cellStyle name="Normal 56 18" xfId="2982" xr:uid="{00000000-0005-0000-0000-0000E2160000}"/>
    <cellStyle name="Normal 56 19" xfId="2983" xr:uid="{00000000-0005-0000-0000-0000E3160000}"/>
    <cellStyle name="Normal 56 2" xfId="2984" xr:uid="{00000000-0005-0000-0000-0000E4160000}"/>
    <cellStyle name="Normal 56 20" xfId="2985" xr:uid="{00000000-0005-0000-0000-0000E5160000}"/>
    <cellStyle name="Normal 56 21" xfId="2986" xr:uid="{00000000-0005-0000-0000-0000E6160000}"/>
    <cellStyle name="Normal 56 22" xfId="2987" xr:uid="{00000000-0005-0000-0000-0000E7160000}"/>
    <cellStyle name="Normal 56 23" xfId="2988" xr:uid="{00000000-0005-0000-0000-0000E8160000}"/>
    <cellStyle name="Normal 56 24" xfId="2989" xr:uid="{00000000-0005-0000-0000-0000E9160000}"/>
    <cellStyle name="Normal 56 25" xfId="2990" xr:uid="{00000000-0005-0000-0000-0000EA160000}"/>
    <cellStyle name="Normal 56 26" xfId="2991" xr:uid="{00000000-0005-0000-0000-0000EB160000}"/>
    <cellStyle name="Normal 56 27" xfId="2992" xr:uid="{00000000-0005-0000-0000-0000EC160000}"/>
    <cellStyle name="Normal 56 28" xfId="2993" xr:uid="{00000000-0005-0000-0000-0000ED160000}"/>
    <cellStyle name="Normal 56 29" xfId="2994" xr:uid="{00000000-0005-0000-0000-0000EE160000}"/>
    <cellStyle name="Normal 56 3" xfId="2995" xr:uid="{00000000-0005-0000-0000-0000EF160000}"/>
    <cellStyle name="Normal 56 30" xfId="2996" xr:uid="{00000000-0005-0000-0000-0000F0160000}"/>
    <cellStyle name="Normal 56 31" xfId="2997" xr:uid="{00000000-0005-0000-0000-0000F1160000}"/>
    <cellStyle name="Normal 56 32" xfId="2998" xr:uid="{00000000-0005-0000-0000-0000F2160000}"/>
    <cellStyle name="Normal 56 33" xfId="2999" xr:uid="{00000000-0005-0000-0000-0000F3160000}"/>
    <cellStyle name="Normal 56 34" xfId="3000" xr:uid="{00000000-0005-0000-0000-0000F4160000}"/>
    <cellStyle name="Normal 56 35" xfId="3001" xr:uid="{00000000-0005-0000-0000-0000F5160000}"/>
    <cellStyle name="Normal 56 36" xfId="3002" xr:uid="{00000000-0005-0000-0000-0000F6160000}"/>
    <cellStyle name="Normal 56 37" xfId="3003" xr:uid="{00000000-0005-0000-0000-0000F7160000}"/>
    <cellStyle name="Normal 56 38" xfId="3004" xr:uid="{00000000-0005-0000-0000-0000F8160000}"/>
    <cellStyle name="Normal 56 39" xfId="3005" xr:uid="{00000000-0005-0000-0000-0000F9160000}"/>
    <cellStyle name="Normal 56 4" xfId="3006" xr:uid="{00000000-0005-0000-0000-0000FA160000}"/>
    <cellStyle name="Normal 56 40" xfId="3007" xr:uid="{00000000-0005-0000-0000-0000FB160000}"/>
    <cellStyle name="Normal 56 41" xfId="3008" xr:uid="{00000000-0005-0000-0000-0000FC160000}"/>
    <cellStyle name="Normal 56 42" xfId="3009" xr:uid="{00000000-0005-0000-0000-0000FD160000}"/>
    <cellStyle name="Normal 56 43" xfId="3010" xr:uid="{00000000-0005-0000-0000-0000FE160000}"/>
    <cellStyle name="Normal 56 5" xfId="3011" xr:uid="{00000000-0005-0000-0000-0000FF160000}"/>
    <cellStyle name="Normal 56 6" xfId="3012" xr:uid="{00000000-0005-0000-0000-000000170000}"/>
    <cellStyle name="Normal 56 7" xfId="3013" xr:uid="{00000000-0005-0000-0000-000001170000}"/>
    <cellStyle name="Normal 56 8" xfId="3014" xr:uid="{00000000-0005-0000-0000-000002170000}"/>
    <cellStyle name="Normal 56 9" xfId="3015" xr:uid="{00000000-0005-0000-0000-000003170000}"/>
    <cellStyle name="Normal 57" xfId="3016" xr:uid="{00000000-0005-0000-0000-000004170000}"/>
    <cellStyle name="Normal 57 10" xfId="3017" xr:uid="{00000000-0005-0000-0000-000005170000}"/>
    <cellStyle name="Normal 57 11" xfId="3018" xr:uid="{00000000-0005-0000-0000-000006170000}"/>
    <cellStyle name="Normal 57 12" xfId="3019" xr:uid="{00000000-0005-0000-0000-000007170000}"/>
    <cellStyle name="Normal 57 13" xfId="3020" xr:uid="{00000000-0005-0000-0000-000008170000}"/>
    <cellStyle name="Normal 57 14" xfId="3021" xr:uid="{00000000-0005-0000-0000-000009170000}"/>
    <cellStyle name="Normal 57 15" xfId="3022" xr:uid="{00000000-0005-0000-0000-00000A170000}"/>
    <cellStyle name="Normal 57 16" xfId="3023" xr:uid="{00000000-0005-0000-0000-00000B170000}"/>
    <cellStyle name="Normal 57 17" xfId="3024" xr:uid="{00000000-0005-0000-0000-00000C170000}"/>
    <cellStyle name="Normal 57 18" xfId="3025" xr:uid="{00000000-0005-0000-0000-00000D170000}"/>
    <cellStyle name="Normal 57 19" xfId="3026" xr:uid="{00000000-0005-0000-0000-00000E170000}"/>
    <cellStyle name="Normal 57 2" xfId="3027" xr:uid="{00000000-0005-0000-0000-00000F170000}"/>
    <cellStyle name="Normal 57 3" xfId="3028" xr:uid="{00000000-0005-0000-0000-000010170000}"/>
    <cellStyle name="Normal 57 4" xfId="3029" xr:uid="{00000000-0005-0000-0000-000011170000}"/>
    <cellStyle name="Normal 57 5" xfId="3030" xr:uid="{00000000-0005-0000-0000-000012170000}"/>
    <cellStyle name="Normal 57 6" xfId="3031" xr:uid="{00000000-0005-0000-0000-000013170000}"/>
    <cellStyle name="Normal 57 7" xfId="3032" xr:uid="{00000000-0005-0000-0000-000014170000}"/>
    <cellStyle name="Normal 57 8" xfId="3033" xr:uid="{00000000-0005-0000-0000-000015170000}"/>
    <cellStyle name="Normal 57 9" xfId="3034" xr:uid="{00000000-0005-0000-0000-000016170000}"/>
    <cellStyle name="Normal 58" xfId="3035" xr:uid="{00000000-0005-0000-0000-000017170000}"/>
    <cellStyle name="Normal 58 10" xfId="3036" xr:uid="{00000000-0005-0000-0000-000018170000}"/>
    <cellStyle name="Normal 58 11" xfId="3037" xr:uid="{00000000-0005-0000-0000-000019170000}"/>
    <cellStyle name="Normal 58 12" xfId="3038" xr:uid="{00000000-0005-0000-0000-00001A170000}"/>
    <cellStyle name="Normal 58 13" xfId="3039" xr:uid="{00000000-0005-0000-0000-00001B170000}"/>
    <cellStyle name="Normal 58 14" xfId="3040" xr:uid="{00000000-0005-0000-0000-00001C170000}"/>
    <cellStyle name="Normal 58 15" xfId="3041" xr:uid="{00000000-0005-0000-0000-00001D170000}"/>
    <cellStyle name="Normal 58 16" xfId="3042" xr:uid="{00000000-0005-0000-0000-00001E170000}"/>
    <cellStyle name="Normal 58 17" xfId="3043" xr:uid="{00000000-0005-0000-0000-00001F170000}"/>
    <cellStyle name="Normal 58 18" xfId="3044" xr:uid="{00000000-0005-0000-0000-000020170000}"/>
    <cellStyle name="Normal 58 19" xfId="3045" xr:uid="{00000000-0005-0000-0000-000021170000}"/>
    <cellStyle name="Normal 58 2" xfId="3046" xr:uid="{00000000-0005-0000-0000-000022170000}"/>
    <cellStyle name="Normal 58 20" xfId="3047" xr:uid="{00000000-0005-0000-0000-000023170000}"/>
    <cellStyle name="Normal 58 21" xfId="3048" xr:uid="{00000000-0005-0000-0000-000024170000}"/>
    <cellStyle name="Normal 58 22" xfId="3049" xr:uid="{00000000-0005-0000-0000-000025170000}"/>
    <cellStyle name="Normal 58 3" xfId="3050" xr:uid="{00000000-0005-0000-0000-000026170000}"/>
    <cellStyle name="Normal 58 4" xfId="3051" xr:uid="{00000000-0005-0000-0000-000027170000}"/>
    <cellStyle name="Normal 58 5" xfId="3052" xr:uid="{00000000-0005-0000-0000-000028170000}"/>
    <cellStyle name="Normal 58 6" xfId="3053" xr:uid="{00000000-0005-0000-0000-000029170000}"/>
    <cellStyle name="Normal 58 7" xfId="3054" xr:uid="{00000000-0005-0000-0000-00002A170000}"/>
    <cellStyle name="Normal 58 8" xfId="3055" xr:uid="{00000000-0005-0000-0000-00002B170000}"/>
    <cellStyle name="Normal 58 9" xfId="3056" xr:uid="{00000000-0005-0000-0000-00002C170000}"/>
    <cellStyle name="Normal 59" xfId="3057" xr:uid="{00000000-0005-0000-0000-00002D170000}"/>
    <cellStyle name="Normal 59 10" xfId="3058" xr:uid="{00000000-0005-0000-0000-00002E170000}"/>
    <cellStyle name="Normal 59 11" xfId="3059" xr:uid="{00000000-0005-0000-0000-00002F170000}"/>
    <cellStyle name="Normal 59 12" xfId="3060" xr:uid="{00000000-0005-0000-0000-000030170000}"/>
    <cellStyle name="Normal 59 13" xfId="3061" xr:uid="{00000000-0005-0000-0000-000031170000}"/>
    <cellStyle name="Normal 59 14" xfId="3062" xr:uid="{00000000-0005-0000-0000-000032170000}"/>
    <cellStyle name="Normal 59 15" xfId="3063" xr:uid="{00000000-0005-0000-0000-000033170000}"/>
    <cellStyle name="Normal 59 16" xfId="3064" xr:uid="{00000000-0005-0000-0000-000034170000}"/>
    <cellStyle name="Normal 59 17" xfId="3065" xr:uid="{00000000-0005-0000-0000-000035170000}"/>
    <cellStyle name="Normal 59 18" xfId="3066" xr:uid="{00000000-0005-0000-0000-000036170000}"/>
    <cellStyle name="Normal 59 19" xfId="3067" xr:uid="{00000000-0005-0000-0000-000037170000}"/>
    <cellStyle name="Normal 59 2" xfId="3068" xr:uid="{00000000-0005-0000-0000-000038170000}"/>
    <cellStyle name="Normal 59 20" xfId="3069" xr:uid="{00000000-0005-0000-0000-000039170000}"/>
    <cellStyle name="Normal 59 21" xfId="3070" xr:uid="{00000000-0005-0000-0000-00003A170000}"/>
    <cellStyle name="Normal 59 22" xfId="3071" xr:uid="{00000000-0005-0000-0000-00003B170000}"/>
    <cellStyle name="Normal 59 3" xfId="3072" xr:uid="{00000000-0005-0000-0000-00003C170000}"/>
    <cellStyle name="Normal 59 4" xfId="3073" xr:uid="{00000000-0005-0000-0000-00003D170000}"/>
    <cellStyle name="Normal 59 5" xfId="3074" xr:uid="{00000000-0005-0000-0000-00003E170000}"/>
    <cellStyle name="Normal 59 6" xfId="3075" xr:uid="{00000000-0005-0000-0000-00003F170000}"/>
    <cellStyle name="Normal 59 7" xfId="3076" xr:uid="{00000000-0005-0000-0000-000040170000}"/>
    <cellStyle name="Normal 59 8" xfId="3077" xr:uid="{00000000-0005-0000-0000-000041170000}"/>
    <cellStyle name="Normal 59 9" xfId="3078" xr:uid="{00000000-0005-0000-0000-000042170000}"/>
    <cellStyle name="Normal 6" xfId="4332" xr:uid="{00000000-0005-0000-0000-000043170000}"/>
    <cellStyle name="Normal 6 10" xfId="3079" xr:uid="{00000000-0005-0000-0000-000044170000}"/>
    <cellStyle name="Normal 6 100" xfId="3080" xr:uid="{00000000-0005-0000-0000-000045170000}"/>
    <cellStyle name="Normal 6 101" xfId="3081" xr:uid="{00000000-0005-0000-0000-000046170000}"/>
    <cellStyle name="Normal 6 102" xfId="3082" xr:uid="{00000000-0005-0000-0000-000047170000}"/>
    <cellStyle name="Normal 6 11" xfId="3083" xr:uid="{00000000-0005-0000-0000-000048170000}"/>
    <cellStyle name="Normal 6 12" xfId="3084" xr:uid="{00000000-0005-0000-0000-000049170000}"/>
    <cellStyle name="Normal 6 13" xfId="3085" xr:uid="{00000000-0005-0000-0000-00004A170000}"/>
    <cellStyle name="Normal 6 14" xfId="3086" xr:uid="{00000000-0005-0000-0000-00004B170000}"/>
    <cellStyle name="Normal 6 15" xfId="3087" xr:uid="{00000000-0005-0000-0000-00004C170000}"/>
    <cellStyle name="Normal 6 16" xfId="3088" xr:uid="{00000000-0005-0000-0000-00004D170000}"/>
    <cellStyle name="Normal 6 17" xfId="3089" xr:uid="{00000000-0005-0000-0000-00004E170000}"/>
    <cellStyle name="Normal 6 18" xfId="3090" xr:uid="{00000000-0005-0000-0000-00004F170000}"/>
    <cellStyle name="Normal 6 19" xfId="3091" xr:uid="{00000000-0005-0000-0000-000050170000}"/>
    <cellStyle name="Normal 6 2" xfId="3092" xr:uid="{00000000-0005-0000-0000-000051170000}"/>
    <cellStyle name="Normal 6 20" xfId="3093" xr:uid="{00000000-0005-0000-0000-000052170000}"/>
    <cellStyle name="Normal 6 21" xfId="3094" xr:uid="{00000000-0005-0000-0000-000053170000}"/>
    <cellStyle name="Normal 6 22" xfId="3095" xr:uid="{00000000-0005-0000-0000-000054170000}"/>
    <cellStyle name="Normal 6 23" xfId="3096" xr:uid="{00000000-0005-0000-0000-000055170000}"/>
    <cellStyle name="Normal 6 24" xfId="3097" xr:uid="{00000000-0005-0000-0000-000056170000}"/>
    <cellStyle name="Normal 6 25" xfId="3098" xr:uid="{00000000-0005-0000-0000-000057170000}"/>
    <cellStyle name="Normal 6 26" xfId="3099" xr:uid="{00000000-0005-0000-0000-000058170000}"/>
    <cellStyle name="Normal 6 27" xfId="3100" xr:uid="{00000000-0005-0000-0000-000059170000}"/>
    <cellStyle name="Normal 6 28" xfId="3101" xr:uid="{00000000-0005-0000-0000-00005A170000}"/>
    <cellStyle name="Normal 6 29" xfId="3102" xr:uid="{00000000-0005-0000-0000-00005B170000}"/>
    <cellStyle name="Normal 6 3" xfId="3103" xr:uid="{00000000-0005-0000-0000-00005C170000}"/>
    <cellStyle name="Normal 6 30" xfId="3104" xr:uid="{00000000-0005-0000-0000-00005D170000}"/>
    <cellStyle name="Normal 6 31" xfId="3105" xr:uid="{00000000-0005-0000-0000-00005E170000}"/>
    <cellStyle name="Normal 6 32" xfId="3106" xr:uid="{00000000-0005-0000-0000-00005F170000}"/>
    <cellStyle name="Normal 6 33" xfId="3107" xr:uid="{00000000-0005-0000-0000-000060170000}"/>
    <cellStyle name="Normal 6 34" xfId="3108" xr:uid="{00000000-0005-0000-0000-000061170000}"/>
    <cellStyle name="Normal 6 35" xfId="3109" xr:uid="{00000000-0005-0000-0000-000062170000}"/>
    <cellStyle name="Normal 6 36" xfId="3110" xr:uid="{00000000-0005-0000-0000-000063170000}"/>
    <cellStyle name="Normal 6 37" xfId="3111" xr:uid="{00000000-0005-0000-0000-000064170000}"/>
    <cellStyle name="Normal 6 38" xfId="3112" xr:uid="{00000000-0005-0000-0000-000065170000}"/>
    <cellStyle name="Normal 6 39" xfId="3113" xr:uid="{00000000-0005-0000-0000-000066170000}"/>
    <cellStyle name="Normal 6 4" xfId="3114" xr:uid="{00000000-0005-0000-0000-000067170000}"/>
    <cellStyle name="Normal 6 40" xfId="3115" xr:uid="{00000000-0005-0000-0000-000068170000}"/>
    <cellStyle name="Normal 6 41" xfId="3116" xr:uid="{00000000-0005-0000-0000-000069170000}"/>
    <cellStyle name="Normal 6 42" xfId="3117" xr:uid="{00000000-0005-0000-0000-00006A170000}"/>
    <cellStyle name="Normal 6 43" xfId="3118" xr:uid="{00000000-0005-0000-0000-00006B170000}"/>
    <cellStyle name="Normal 6 44" xfId="3119" xr:uid="{00000000-0005-0000-0000-00006C170000}"/>
    <cellStyle name="Normal 6 45" xfId="3120" xr:uid="{00000000-0005-0000-0000-00006D170000}"/>
    <cellStyle name="Normal 6 46" xfId="3121" xr:uid="{00000000-0005-0000-0000-00006E170000}"/>
    <cellStyle name="Normal 6 47" xfId="3122" xr:uid="{00000000-0005-0000-0000-00006F170000}"/>
    <cellStyle name="Normal 6 48" xfId="3123" xr:uid="{00000000-0005-0000-0000-000070170000}"/>
    <cellStyle name="Normal 6 49" xfId="3124" xr:uid="{00000000-0005-0000-0000-000071170000}"/>
    <cellStyle name="Normal 6 5" xfId="3125" xr:uid="{00000000-0005-0000-0000-000072170000}"/>
    <cellStyle name="Normal 6 50" xfId="3126" xr:uid="{00000000-0005-0000-0000-000073170000}"/>
    <cellStyle name="Normal 6 51" xfId="3127" xr:uid="{00000000-0005-0000-0000-000074170000}"/>
    <cellStyle name="Normal 6 52" xfId="3128" xr:uid="{00000000-0005-0000-0000-000075170000}"/>
    <cellStyle name="Normal 6 53" xfId="3129" xr:uid="{00000000-0005-0000-0000-000076170000}"/>
    <cellStyle name="Normal 6 54" xfId="3130" xr:uid="{00000000-0005-0000-0000-000077170000}"/>
    <cellStyle name="Normal 6 55" xfId="3131" xr:uid="{00000000-0005-0000-0000-000078170000}"/>
    <cellStyle name="Normal 6 56" xfId="3132" xr:uid="{00000000-0005-0000-0000-000079170000}"/>
    <cellStyle name="Normal 6 57" xfId="3133" xr:uid="{00000000-0005-0000-0000-00007A170000}"/>
    <cellStyle name="Normal 6 58" xfId="3134" xr:uid="{00000000-0005-0000-0000-00007B170000}"/>
    <cellStyle name="Normal 6 59" xfId="3135" xr:uid="{00000000-0005-0000-0000-00007C170000}"/>
    <cellStyle name="Normal 6 6" xfId="3136" xr:uid="{00000000-0005-0000-0000-00007D170000}"/>
    <cellStyle name="Normal 6 60" xfId="3137" xr:uid="{00000000-0005-0000-0000-00007E170000}"/>
    <cellStyle name="Normal 6 61" xfId="3138" xr:uid="{00000000-0005-0000-0000-00007F170000}"/>
    <cellStyle name="Normal 6 62" xfId="3139" xr:uid="{00000000-0005-0000-0000-000080170000}"/>
    <cellStyle name="Normal 6 63" xfId="3140" xr:uid="{00000000-0005-0000-0000-000081170000}"/>
    <cellStyle name="Normal 6 64" xfId="3141" xr:uid="{00000000-0005-0000-0000-000082170000}"/>
    <cellStyle name="Normal 6 65" xfId="3142" xr:uid="{00000000-0005-0000-0000-000083170000}"/>
    <cellStyle name="Normal 6 66" xfId="3143" xr:uid="{00000000-0005-0000-0000-000084170000}"/>
    <cellStyle name="Normal 6 67" xfId="3144" xr:uid="{00000000-0005-0000-0000-000085170000}"/>
    <cellStyle name="Normal 6 68" xfId="3145" xr:uid="{00000000-0005-0000-0000-000086170000}"/>
    <cellStyle name="Normal 6 69" xfId="3146" xr:uid="{00000000-0005-0000-0000-000087170000}"/>
    <cellStyle name="Normal 6 7" xfId="3147" xr:uid="{00000000-0005-0000-0000-000088170000}"/>
    <cellStyle name="Normal 6 70" xfId="3148" xr:uid="{00000000-0005-0000-0000-000089170000}"/>
    <cellStyle name="Normal 6 71" xfId="3149" xr:uid="{00000000-0005-0000-0000-00008A170000}"/>
    <cellStyle name="Normal 6 72" xfId="3150" xr:uid="{00000000-0005-0000-0000-00008B170000}"/>
    <cellStyle name="Normal 6 73" xfId="3151" xr:uid="{00000000-0005-0000-0000-00008C170000}"/>
    <cellStyle name="Normal 6 74" xfId="3152" xr:uid="{00000000-0005-0000-0000-00008D170000}"/>
    <cellStyle name="Normal 6 75" xfId="3153" xr:uid="{00000000-0005-0000-0000-00008E170000}"/>
    <cellStyle name="Normal 6 76" xfId="3154" xr:uid="{00000000-0005-0000-0000-00008F170000}"/>
    <cellStyle name="Normal 6 77" xfId="3155" xr:uid="{00000000-0005-0000-0000-000090170000}"/>
    <cellStyle name="Normal 6 78" xfId="3156" xr:uid="{00000000-0005-0000-0000-000091170000}"/>
    <cellStyle name="Normal 6 79" xfId="3157" xr:uid="{00000000-0005-0000-0000-000092170000}"/>
    <cellStyle name="Normal 6 8" xfId="3158" xr:uid="{00000000-0005-0000-0000-000093170000}"/>
    <cellStyle name="Normal 6 80" xfId="3159" xr:uid="{00000000-0005-0000-0000-000094170000}"/>
    <cellStyle name="Normal 6 81" xfId="3160" xr:uid="{00000000-0005-0000-0000-000095170000}"/>
    <cellStyle name="Normal 6 82" xfId="3161" xr:uid="{00000000-0005-0000-0000-000096170000}"/>
    <cellStyle name="Normal 6 83" xfId="3162" xr:uid="{00000000-0005-0000-0000-000097170000}"/>
    <cellStyle name="Normal 6 84" xfId="3163" xr:uid="{00000000-0005-0000-0000-000098170000}"/>
    <cellStyle name="Normal 6 85" xfId="3164" xr:uid="{00000000-0005-0000-0000-000099170000}"/>
    <cellStyle name="Normal 6 86" xfId="3165" xr:uid="{00000000-0005-0000-0000-00009A170000}"/>
    <cellStyle name="Normal 6 87" xfId="3166" xr:uid="{00000000-0005-0000-0000-00009B170000}"/>
    <cellStyle name="Normal 6 88" xfId="3167" xr:uid="{00000000-0005-0000-0000-00009C170000}"/>
    <cellStyle name="Normal 6 89" xfId="3168" xr:uid="{00000000-0005-0000-0000-00009D170000}"/>
    <cellStyle name="Normal 6 9" xfId="3169" xr:uid="{00000000-0005-0000-0000-00009E170000}"/>
    <cellStyle name="Normal 6 90" xfId="3170" xr:uid="{00000000-0005-0000-0000-00009F170000}"/>
    <cellStyle name="Normal 6 91" xfId="3171" xr:uid="{00000000-0005-0000-0000-0000A0170000}"/>
    <cellStyle name="Normal 6 92" xfId="3172" xr:uid="{00000000-0005-0000-0000-0000A1170000}"/>
    <cellStyle name="Normal 6 93" xfId="3173" xr:uid="{00000000-0005-0000-0000-0000A2170000}"/>
    <cellStyle name="Normal 6 94" xfId="3174" xr:uid="{00000000-0005-0000-0000-0000A3170000}"/>
    <cellStyle name="Normal 6 95" xfId="3175" xr:uid="{00000000-0005-0000-0000-0000A4170000}"/>
    <cellStyle name="Normal 6 96" xfId="3176" xr:uid="{00000000-0005-0000-0000-0000A5170000}"/>
    <cellStyle name="Normal 6 97" xfId="3177" xr:uid="{00000000-0005-0000-0000-0000A6170000}"/>
    <cellStyle name="Normal 6 98" xfId="3178" xr:uid="{00000000-0005-0000-0000-0000A7170000}"/>
    <cellStyle name="Normal 6 99" xfId="3179" xr:uid="{00000000-0005-0000-0000-0000A8170000}"/>
    <cellStyle name="Normal 60 10" xfId="3180" xr:uid="{00000000-0005-0000-0000-0000A9170000}"/>
    <cellStyle name="Normal 60 11" xfId="3181" xr:uid="{00000000-0005-0000-0000-0000AA170000}"/>
    <cellStyle name="Normal 60 12" xfId="3182" xr:uid="{00000000-0005-0000-0000-0000AB170000}"/>
    <cellStyle name="Normal 60 13" xfId="3183" xr:uid="{00000000-0005-0000-0000-0000AC170000}"/>
    <cellStyle name="Normal 60 14" xfId="3184" xr:uid="{00000000-0005-0000-0000-0000AD170000}"/>
    <cellStyle name="Normal 60 15" xfId="3185" xr:uid="{00000000-0005-0000-0000-0000AE170000}"/>
    <cellStyle name="Normal 60 16" xfId="3186" xr:uid="{00000000-0005-0000-0000-0000AF170000}"/>
    <cellStyle name="Normal 60 17" xfId="3187" xr:uid="{00000000-0005-0000-0000-0000B0170000}"/>
    <cellStyle name="Normal 60 18" xfId="3188" xr:uid="{00000000-0005-0000-0000-0000B1170000}"/>
    <cellStyle name="Normal 60 19" xfId="3189" xr:uid="{00000000-0005-0000-0000-0000B2170000}"/>
    <cellStyle name="Normal 60 2" xfId="3190" xr:uid="{00000000-0005-0000-0000-0000B3170000}"/>
    <cellStyle name="Normal 60 20" xfId="3191" xr:uid="{00000000-0005-0000-0000-0000B4170000}"/>
    <cellStyle name="Normal 60 21" xfId="3192" xr:uid="{00000000-0005-0000-0000-0000B5170000}"/>
    <cellStyle name="Normal 60 22" xfId="3193" xr:uid="{00000000-0005-0000-0000-0000B6170000}"/>
    <cellStyle name="Normal 60 23" xfId="3194" xr:uid="{00000000-0005-0000-0000-0000B7170000}"/>
    <cellStyle name="Normal 60 24" xfId="3195" xr:uid="{00000000-0005-0000-0000-0000B8170000}"/>
    <cellStyle name="Normal 60 25" xfId="3196" xr:uid="{00000000-0005-0000-0000-0000B9170000}"/>
    <cellStyle name="Normal 60 26" xfId="3197" xr:uid="{00000000-0005-0000-0000-0000BA170000}"/>
    <cellStyle name="Normal 60 27" xfId="3198" xr:uid="{00000000-0005-0000-0000-0000BB170000}"/>
    <cellStyle name="Normal 60 28" xfId="3199" xr:uid="{00000000-0005-0000-0000-0000BC170000}"/>
    <cellStyle name="Normal 60 29" xfId="3200" xr:uid="{00000000-0005-0000-0000-0000BD170000}"/>
    <cellStyle name="Normal 60 3" xfId="3201" xr:uid="{00000000-0005-0000-0000-0000BE170000}"/>
    <cellStyle name="Normal 60 30" xfId="3202" xr:uid="{00000000-0005-0000-0000-0000BF170000}"/>
    <cellStyle name="Normal 60 31" xfId="3203" xr:uid="{00000000-0005-0000-0000-0000C0170000}"/>
    <cellStyle name="Normal 60 32" xfId="3204" xr:uid="{00000000-0005-0000-0000-0000C1170000}"/>
    <cellStyle name="Normal 60 33" xfId="3205" xr:uid="{00000000-0005-0000-0000-0000C2170000}"/>
    <cellStyle name="Normal 60 34" xfId="3206" xr:uid="{00000000-0005-0000-0000-0000C3170000}"/>
    <cellStyle name="Normal 60 35" xfId="3207" xr:uid="{00000000-0005-0000-0000-0000C4170000}"/>
    <cellStyle name="Normal 60 36" xfId="3208" xr:uid="{00000000-0005-0000-0000-0000C5170000}"/>
    <cellStyle name="Normal 60 37" xfId="3209" xr:uid="{00000000-0005-0000-0000-0000C6170000}"/>
    <cellStyle name="Normal 60 38" xfId="3210" xr:uid="{00000000-0005-0000-0000-0000C7170000}"/>
    <cellStyle name="Normal 60 39" xfId="3211" xr:uid="{00000000-0005-0000-0000-0000C8170000}"/>
    <cellStyle name="Normal 60 4" xfId="3212" xr:uid="{00000000-0005-0000-0000-0000C9170000}"/>
    <cellStyle name="Normal 60 40" xfId="3213" xr:uid="{00000000-0005-0000-0000-0000CA170000}"/>
    <cellStyle name="Normal 60 41" xfId="3214" xr:uid="{00000000-0005-0000-0000-0000CB170000}"/>
    <cellStyle name="Normal 60 42" xfId="3215" xr:uid="{00000000-0005-0000-0000-0000CC170000}"/>
    <cellStyle name="Normal 60 43" xfId="3216" xr:uid="{00000000-0005-0000-0000-0000CD170000}"/>
    <cellStyle name="Normal 60 44" xfId="3217" xr:uid="{00000000-0005-0000-0000-0000CE170000}"/>
    <cellStyle name="Normal 60 45" xfId="3218" xr:uid="{00000000-0005-0000-0000-0000CF170000}"/>
    <cellStyle name="Normal 60 46" xfId="3219" xr:uid="{00000000-0005-0000-0000-0000D0170000}"/>
    <cellStyle name="Normal 60 47" xfId="3220" xr:uid="{00000000-0005-0000-0000-0000D1170000}"/>
    <cellStyle name="Normal 60 5" xfId="3221" xr:uid="{00000000-0005-0000-0000-0000D2170000}"/>
    <cellStyle name="Normal 60 6" xfId="3222" xr:uid="{00000000-0005-0000-0000-0000D3170000}"/>
    <cellStyle name="Normal 60 7" xfId="3223" xr:uid="{00000000-0005-0000-0000-0000D4170000}"/>
    <cellStyle name="Normal 60 8" xfId="3224" xr:uid="{00000000-0005-0000-0000-0000D5170000}"/>
    <cellStyle name="Normal 60 9" xfId="3225" xr:uid="{00000000-0005-0000-0000-0000D6170000}"/>
    <cellStyle name="Normal 61" xfId="3226" xr:uid="{00000000-0005-0000-0000-0000D7170000}"/>
    <cellStyle name="Normal 61 10" xfId="3227" xr:uid="{00000000-0005-0000-0000-0000D8170000}"/>
    <cellStyle name="Normal 61 11" xfId="3228" xr:uid="{00000000-0005-0000-0000-0000D9170000}"/>
    <cellStyle name="Normal 61 12" xfId="3229" xr:uid="{00000000-0005-0000-0000-0000DA170000}"/>
    <cellStyle name="Normal 61 13" xfId="3230" xr:uid="{00000000-0005-0000-0000-0000DB170000}"/>
    <cellStyle name="Normal 61 14" xfId="3231" xr:uid="{00000000-0005-0000-0000-0000DC170000}"/>
    <cellStyle name="Normal 61 15" xfId="3232" xr:uid="{00000000-0005-0000-0000-0000DD170000}"/>
    <cellStyle name="Normal 61 16" xfId="3233" xr:uid="{00000000-0005-0000-0000-0000DE170000}"/>
    <cellStyle name="Normal 61 17" xfId="3234" xr:uid="{00000000-0005-0000-0000-0000DF170000}"/>
    <cellStyle name="Normal 61 18" xfId="3235" xr:uid="{00000000-0005-0000-0000-0000E0170000}"/>
    <cellStyle name="Normal 61 19" xfId="3236" xr:uid="{00000000-0005-0000-0000-0000E1170000}"/>
    <cellStyle name="Normal 61 2" xfId="3237" xr:uid="{00000000-0005-0000-0000-0000E2170000}"/>
    <cellStyle name="Normal 61 3" xfId="3238" xr:uid="{00000000-0005-0000-0000-0000E3170000}"/>
    <cellStyle name="Normal 61 4" xfId="3239" xr:uid="{00000000-0005-0000-0000-0000E4170000}"/>
    <cellStyle name="Normal 61 5" xfId="3240" xr:uid="{00000000-0005-0000-0000-0000E5170000}"/>
    <cellStyle name="Normal 61 6" xfId="3241" xr:uid="{00000000-0005-0000-0000-0000E6170000}"/>
    <cellStyle name="Normal 61 7" xfId="3242" xr:uid="{00000000-0005-0000-0000-0000E7170000}"/>
    <cellStyle name="Normal 61 8" xfId="3243" xr:uid="{00000000-0005-0000-0000-0000E8170000}"/>
    <cellStyle name="Normal 61 9" xfId="3244" xr:uid="{00000000-0005-0000-0000-0000E9170000}"/>
    <cellStyle name="Normal 62" xfId="3245" xr:uid="{00000000-0005-0000-0000-0000EA170000}"/>
    <cellStyle name="Normal 62 10" xfId="3246" xr:uid="{00000000-0005-0000-0000-0000EB170000}"/>
    <cellStyle name="Normal 62 11" xfId="3247" xr:uid="{00000000-0005-0000-0000-0000EC170000}"/>
    <cellStyle name="Normal 62 12" xfId="3248" xr:uid="{00000000-0005-0000-0000-0000ED170000}"/>
    <cellStyle name="Normal 62 13" xfId="3249" xr:uid="{00000000-0005-0000-0000-0000EE170000}"/>
    <cellStyle name="Normal 62 14" xfId="3250" xr:uid="{00000000-0005-0000-0000-0000EF170000}"/>
    <cellStyle name="Normal 62 15" xfId="3251" xr:uid="{00000000-0005-0000-0000-0000F0170000}"/>
    <cellStyle name="Normal 62 16" xfId="3252" xr:uid="{00000000-0005-0000-0000-0000F1170000}"/>
    <cellStyle name="Normal 62 17" xfId="3253" xr:uid="{00000000-0005-0000-0000-0000F2170000}"/>
    <cellStyle name="Normal 62 18" xfId="3254" xr:uid="{00000000-0005-0000-0000-0000F3170000}"/>
    <cellStyle name="Normal 62 19" xfId="3255" xr:uid="{00000000-0005-0000-0000-0000F4170000}"/>
    <cellStyle name="Normal 62 2" xfId="3256" xr:uid="{00000000-0005-0000-0000-0000F5170000}"/>
    <cellStyle name="Normal 62 3" xfId="3257" xr:uid="{00000000-0005-0000-0000-0000F6170000}"/>
    <cellStyle name="Normal 62 4" xfId="3258" xr:uid="{00000000-0005-0000-0000-0000F7170000}"/>
    <cellStyle name="Normal 62 5" xfId="3259" xr:uid="{00000000-0005-0000-0000-0000F8170000}"/>
    <cellStyle name="Normal 62 6" xfId="3260" xr:uid="{00000000-0005-0000-0000-0000F9170000}"/>
    <cellStyle name="Normal 62 7" xfId="3261" xr:uid="{00000000-0005-0000-0000-0000FA170000}"/>
    <cellStyle name="Normal 62 8" xfId="3262" xr:uid="{00000000-0005-0000-0000-0000FB170000}"/>
    <cellStyle name="Normal 62 9" xfId="3263" xr:uid="{00000000-0005-0000-0000-0000FC170000}"/>
    <cellStyle name="Normal 63" xfId="3264" xr:uid="{00000000-0005-0000-0000-0000FD170000}"/>
    <cellStyle name="Normal 63 10" xfId="3265" xr:uid="{00000000-0005-0000-0000-0000FE170000}"/>
    <cellStyle name="Normal 63 11" xfId="3266" xr:uid="{00000000-0005-0000-0000-0000FF170000}"/>
    <cellStyle name="Normal 63 12" xfId="3267" xr:uid="{00000000-0005-0000-0000-000000180000}"/>
    <cellStyle name="Normal 63 13" xfId="3268" xr:uid="{00000000-0005-0000-0000-000001180000}"/>
    <cellStyle name="Normal 63 14" xfId="3269" xr:uid="{00000000-0005-0000-0000-000002180000}"/>
    <cellStyle name="Normal 63 15" xfId="3270" xr:uid="{00000000-0005-0000-0000-000003180000}"/>
    <cellStyle name="Normal 63 16" xfId="3271" xr:uid="{00000000-0005-0000-0000-000004180000}"/>
    <cellStyle name="Normal 63 17" xfId="3272" xr:uid="{00000000-0005-0000-0000-000005180000}"/>
    <cellStyle name="Normal 63 18" xfId="3273" xr:uid="{00000000-0005-0000-0000-000006180000}"/>
    <cellStyle name="Normal 63 19" xfId="3274" xr:uid="{00000000-0005-0000-0000-000007180000}"/>
    <cellStyle name="Normal 63 2" xfId="3275" xr:uid="{00000000-0005-0000-0000-000008180000}"/>
    <cellStyle name="Normal 63 3" xfId="3276" xr:uid="{00000000-0005-0000-0000-000009180000}"/>
    <cellStyle name="Normal 63 4" xfId="3277" xr:uid="{00000000-0005-0000-0000-00000A180000}"/>
    <cellStyle name="Normal 63 5" xfId="3278" xr:uid="{00000000-0005-0000-0000-00000B180000}"/>
    <cellStyle name="Normal 63 6" xfId="3279" xr:uid="{00000000-0005-0000-0000-00000C180000}"/>
    <cellStyle name="Normal 63 7" xfId="3280" xr:uid="{00000000-0005-0000-0000-00000D180000}"/>
    <cellStyle name="Normal 63 8" xfId="3281" xr:uid="{00000000-0005-0000-0000-00000E180000}"/>
    <cellStyle name="Normal 63 9" xfId="3282" xr:uid="{00000000-0005-0000-0000-00000F180000}"/>
    <cellStyle name="Normal 64" xfId="4686" xr:uid="{00000000-0005-0000-0000-000010180000}"/>
    <cellStyle name="Normal 64 10" xfId="3283" xr:uid="{00000000-0005-0000-0000-000011180000}"/>
    <cellStyle name="Normal 64 11" xfId="3284" xr:uid="{00000000-0005-0000-0000-000012180000}"/>
    <cellStyle name="Normal 64 12" xfId="3285" xr:uid="{00000000-0005-0000-0000-000013180000}"/>
    <cellStyle name="Normal 64 13" xfId="3286" xr:uid="{00000000-0005-0000-0000-000014180000}"/>
    <cellStyle name="Normal 64 14" xfId="3287" xr:uid="{00000000-0005-0000-0000-000015180000}"/>
    <cellStyle name="Normal 64 15" xfId="3288" xr:uid="{00000000-0005-0000-0000-000016180000}"/>
    <cellStyle name="Normal 64 16" xfId="3289" xr:uid="{00000000-0005-0000-0000-000017180000}"/>
    <cellStyle name="Normal 64 17" xfId="3290" xr:uid="{00000000-0005-0000-0000-000018180000}"/>
    <cellStyle name="Normal 64 18" xfId="3291" xr:uid="{00000000-0005-0000-0000-000019180000}"/>
    <cellStyle name="Normal 64 19" xfId="3292" xr:uid="{00000000-0005-0000-0000-00001A180000}"/>
    <cellStyle name="Normal 64 2" xfId="3293" xr:uid="{00000000-0005-0000-0000-00001B180000}"/>
    <cellStyle name="Normal 64 20" xfId="3294" xr:uid="{00000000-0005-0000-0000-00001C180000}"/>
    <cellStyle name="Normal 64 21" xfId="3295" xr:uid="{00000000-0005-0000-0000-00001D180000}"/>
    <cellStyle name="Normal 64 22" xfId="3296" xr:uid="{00000000-0005-0000-0000-00001E180000}"/>
    <cellStyle name="Normal 64 23" xfId="3297" xr:uid="{00000000-0005-0000-0000-00001F180000}"/>
    <cellStyle name="Normal 64 24" xfId="3298" xr:uid="{00000000-0005-0000-0000-000020180000}"/>
    <cellStyle name="Normal 64 25" xfId="3299" xr:uid="{00000000-0005-0000-0000-000021180000}"/>
    <cellStyle name="Normal 64 26" xfId="3300" xr:uid="{00000000-0005-0000-0000-000022180000}"/>
    <cellStyle name="Normal 64 27" xfId="3301" xr:uid="{00000000-0005-0000-0000-000023180000}"/>
    <cellStyle name="Normal 64 28" xfId="3302" xr:uid="{00000000-0005-0000-0000-000024180000}"/>
    <cellStyle name="Normal 64 29" xfId="3303" xr:uid="{00000000-0005-0000-0000-000025180000}"/>
    <cellStyle name="Normal 64 3" xfId="3304" xr:uid="{00000000-0005-0000-0000-000026180000}"/>
    <cellStyle name="Normal 64 30" xfId="3305" xr:uid="{00000000-0005-0000-0000-000027180000}"/>
    <cellStyle name="Normal 64 31" xfId="3306" xr:uid="{00000000-0005-0000-0000-000028180000}"/>
    <cellStyle name="Normal 64 32" xfId="3307" xr:uid="{00000000-0005-0000-0000-000029180000}"/>
    <cellStyle name="Normal 64 33" xfId="3308" xr:uid="{00000000-0005-0000-0000-00002A180000}"/>
    <cellStyle name="Normal 64 34" xfId="3309" xr:uid="{00000000-0005-0000-0000-00002B180000}"/>
    <cellStyle name="Normal 64 35" xfId="3310" xr:uid="{00000000-0005-0000-0000-00002C180000}"/>
    <cellStyle name="Normal 64 36" xfId="3311" xr:uid="{00000000-0005-0000-0000-00002D180000}"/>
    <cellStyle name="Normal 64 37" xfId="3312" xr:uid="{00000000-0005-0000-0000-00002E180000}"/>
    <cellStyle name="Normal 64 38" xfId="3313" xr:uid="{00000000-0005-0000-0000-00002F180000}"/>
    <cellStyle name="Normal 64 39" xfId="3314" xr:uid="{00000000-0005-0000-0000-000030180000}"/>
    <cellStyle name="Normal 64 4" xfId="3315" xr:uid="{00000000-0005-0000-0000-000031180000}"/>
    <cellStyle name="Normal 64 40" xfId="3316" xr:uid="{00000000-0005-0000-0000-000032180000}"/>
    <cellStyle name="Normal 64 41" xfId="3317" xr:uid="{00000000-0005-0000-0000-000033180000}"/>
    <cellStyle name="Normal 64 42" xfId="3318" xr:uid="{00000000-0005-0000-0000-000034180000}"/>
    <cellStyle name="Normal 64 43" xfId="3319" xr:uid="{00000000-0005-0000-0000-000035180000}"/>
    <cellStyle name="Normal 64 44" xfId="3320" xr:uid="{00000000-0005-0000-0000-000036180000}"/>
    <cellStyle name="Normal 64 45" xfId="3321" xr:uid="{00000000-0005-0000-0000-000037180000}"/>
    <cellStyle name="Normal 64 46" xfId="3322" xr:uid="{00000000-0005-0000-0000-000038180000}"/>
    <cellStyle name="Normal 64 47" xfId="3323" xr:uid="{00000000-0005-0000-0000-000039180000}"/>
    <cellStyle name="Normal 64 48" xfId="3324" xr:uid="{00000000-0005-0000-0000-00003A180000}"/>
    <cellStyle name="Normal 64 49" xfId="3325" xr:uid="{00000000-0005-0000-0000-00003B180000}"/>
    <cellStyle name="Normal 64 5" xfId="3326" xr:uid="{00000000-0005-0000-0000-00003C180000}"/>
    <cellStyle name="Normal 64 50" xfId="3327" xr:uid="{00000000-0005-0000-0000-00003D180000}"/>
    <cellStyle name="Normal 64 51" xfId="3328" xr:uid="{00000000-0005-0000-0000-00003E180000}"/>
    <cellStyle name="Normal 64 52" xfId="3329" xr:uid="{00000000-0005-0000-0000-00003F180000}"/>
    <cellStyle name="Normal 64 53" xfId="3330" xr:uid="{00000000-0005-0000-0000-000040180000}"/>
    <cellStyle name="Normal 64 54" xfId="3331" xr:uid="{00000000-0005-0000-0000-000041180000}"/>
    <cellStyle name="Normal 64 55" xfId="3332" xr:uid="{00000000-0005-0000-0000-000042180000}"/>
    <cellStyle name="Normal 64 56" xfId="3333" xr:uid="{00000000-0005-0000-0000-000043180000}"/>
    <cellStyle name="Normal 64 57" xfId="3334" xr:uid="{00000000-0005-0000-0000-000044180000}"/>
    <cellStyle name="Normal 64 58" xfId="3335" xr:uid="{00000000-0005-0000-0000-000045180000}"/>
    <cellStyle name="Normal 64 59" xfId="3336" xr:uid="{00000000-0005-0000-0000-000046180000}"/>
    <cellStyle name="Normal 64 6" xfId="3337" xr:uid="{00000000-0005-0000-0000-000047180000}"/>
    <cellStyle name="Normal 64 60" xfId="3338" xr:uid="{00000000-0005-0000-0000-000048180000}"/>
    <cellStyle name="Normal 64 61" xfId="3339" xr:uid="{00000000-0005-0000-0000-000049180000}"/>
    <cellStyle name="Normal 64 62" xfId="3340" xr:uid="{00000000-0005-0000-0000-00004A180000}"/>
    <cellStyle name="Normal 64 7" xfId="3341" xr:uid="{00000000-0005-0000-0000-00004B180000}"/>
    <cellStyle name="Normal 64 8" xfId="3342" xr:uid="{00000000-0005-0000-0000-00004C180000}"/>
    <cellStyle name="Normal 64 9" xfId="3343" xr:uid="{00000000-0005-0000-0000-00004D180000}"/>
    <cellStyle name="Normal 65" xfId="4685" xr:uid="{00000000-0005-0000-0000-00004E180000}"/>
    <cellStyle name="Normal 65 10" xfId="3344" xr:uid="{00000000-0005-0000-0000-00004F180000}"/>
    <cellStyle name="Normal 65 11" xfId="3345" xr:uid="{00000000-0005-0000-0000-000050180000}"/>
    <cellStyle name="Normal 65 12" xfId="3346" xr:uid="{00000000-0005-0000-0000-000051180000}"/>
    <cellStyle name="Normal 65 13" xfId="3347" xr:uid="{00000000-0005-0000-0000-000052180000}"/>
    <cellStyle name="Normal 65 14" xfId="3348" xr:uid="{00000000-0005-0000-0000-000053180000}"/>
    <cellStyle name="Normal 65 15" xfId="3349" xr:uid="{00000000-0005-0000-0000-000054180000}"/>
    <cellStyle name="Normal 65 16" xfId="3350" xr:uid="{00000000-0005-0000-0000-000055180000}"/>
    <cellStyle name="Normal 65 17" xfId="3351" xr:uid="{00000000-0005-0000-0000-000056180000}"/>
    <cellStyle name="Normal 65 18" xfId="3352" xr:uid="{00000000-0005-0000-0000-000057180000}"/>
    <cellStyle name="Normal 65 19" xfId="3353" xr:uid="{00000000-0005-0000-0000-000058180000}"/>
    <cellStyle name="Normal 65 2" xfId="3354" xr:uid="{00000000-0005-0000-0000-000059180000}"/>
    <cellStyle name="Normal 65 20" xfId="3355" xr:uid="{00000000-0005-0000-0000-00005A180000}"/>
    <cellStyle name="Normal 65 21" xfId="3356" xr:uid="{00000000-0005-0000-0000-00005B180000}"/>
    <cellStyle name="Normal 65 22" xfId="3357" xr:uid="{00000000-0005-0000-0000-00005C180000}"/>
    <cellStyle name="Normal 65 23" xfId="3358" xr:uid="{00000000-0005-0000-0000-00005D180000}"/>
    <cellStyle name="Normal 65 24" xfId="3359" xr:uid="{00000000-0005-0000-0000-00005E180000}"/>
    <cellStyle name="Normal 65 25" xfId="3360" xr:uid="{00000000-0005-0000-0000-00005F180000}"/>
    <cellStyle name="Normal 65 26" xfId="3361" xr:uid="{00000000-0005-0000-0000-000060180000}"/>
    <cellStyle name="Normal 65 27" xfId="3362" xr:uid="{00000000-0005-0000-0000-000061180000}"/>
    <cellStyle name="Normal 65 28" xfId="3363" xr:uid="{00000000-0005-0000-0000-000062180000}"/>
    <cellStyle name="Normal 65 29" xfId="3364" xr:uid="{00000000-0005-0000-0000-000063180000}"/>
    <cellStyle name="Normal 65 3" xfId="3365" xr:uid="{00000000-0005-0000-0000-000064180000}"/>
    <cellStyle name="Normal 65 30" xfId="3366" xr:uid="{00000000-0005-0000-0000-000065180000}"/>
    <cellStyle name="Normal 65 31" xfId="3367" xr:uid="{00000000-0005-0000-0000-000066180000}"/>
    <cellStyle name="Normal 65 32" xfId="3368" xr:uid="{00000000-0005-0000-0000-000067180000}"/>
    <cellStyle name="Normal 65 33" xfId="3369" xr:uid="{00000000-0005-0000-0000-000068180000}"/>
    <cellStyle name="Normal 65 34" xfId="3370" xr:uid="{00000000-0005-0000-0000-000069180000}"/>
    <cellStyle name="Normal 65 35" xfId="3371" xr:uid="{00000000-0005-0000-0000-00006A180000}"/>
    <cellStyle name="Normal 65 36" xfId="3372" xr:uid="{00000000-0005-0000-0000-00006B180000}"/>
    <cellStyle name="Normal 65 37" xfId="3373" xr:uid="{00000000-0005-0000-0000-00006C180000}"/>
    <cellStyle name="Normal 65 38" xfId="3374" xr:uid="{00000000-0005-0000-0000-00006D180000}"/>
    <cellStyle name="Normal 65 39" xfId="3375" xr:uid="{00000000-0005-0000-0000-00006E180000}"/>
    <cellStyle name="Normal 65 4" xfId="3376" xr:uid="{00000000-0005-0000-0000-00006F180000}"/>
    <cellStyle name="Normal 65 40" xfId="3377" xr:uid="{00000000-0005-0000-0000-000070180000}"/>
    <cellStyle name="Normal 65 41" xfId="3378" xr:uid="{00000000-0005-0000-0000-000071180000}"/>
    <cellStyle name="Normal 65 42" xfId="3379" xr:uid="{00000000-0005-0000-0000-000072180000}"/>
    <cellStyle name="Normal 65 43" xfId="3380" xr:uid="{00000000-0005-0000-0000-000073180000}"/>
    <cellStyle name="Normal 65 44" xfId="3381" xr:uid="{00000000-0005-0000-0000-000074180000}"/>
    <cellStyle name="Normal 65 45" xfId="3382" xr:uid="{00000000-0005-0000-0000-000075180000}"/>
    <cellStyle name="Normal 65 46" xfId="3383" xr:uid="{00000000-0005-0000-0000-000076180000}"/>
    <cellStyle name="Normal 65 47" xfId="3384" xr:uid="{00000000-0005-0000-0000-000077180000}"/>
    <cellStyle name="Normal 65 48" xfId="3385" xr:uid="{00000000-0005-0000-0000-000078180000}"/>
    <cellStyle name="Normal 65 49" xfId="3386" xr:uid="{00000000-0005-0000-0000-000079180000}"/>
    <cellStyle name="Normal 65 5" xfId="3387" xr:uid="{00000000-0005-0000-0000-00007A180000}"/>
    <cellStyle name="Normal 65 50" xfId="3388" xr:uid="{00000000-0005-0000-0000-00007B180000}"/>
    <cellStyle name="Normal 65 51" xfId="3389" xr:uid="{00000000-0005-0000-0000-00007C180000}"/>
    <cellStyle name="Normal 65 52" xfId="3390" xr:uid="{00000000-0005-0000-0000-00007D180000}"/>
    <cellStyle name="Normal 65 53" xfId="3391" xr:uid="{00000000-0005-0000-0000-00007E180000}"/>
    <cellStyle name="Normal 65 54" xfId="3392" xr:uid="{00000000-0005-0000-0000-00007F180000}"/>
    <cellStyle name="Normal 65 55" xfId="3393" xr:uid="{00000000-0005-0000-0000-000080180000}"/>
    <cellStyle name="Normal 65 56" xfId="3394" xr:uid="{00000000-0005-0000-0000-000081180000}"/>
    <cellStyle name="Normal 65 57" xfId="3395" xr:uid="{00000000-0005-0000-0000-000082180000}"/>
    <cellStyle name="Normal 65 58" xfId="3396" xr:uid="{00000000-0005-0000-0000-000083180000}"/>
    <cellStyle name="Normal 65 59" xfId="3397" xr:uid="{00000000-0005-0000-0000-000084180000}"/>
    <cellStyle name="Normal 65 6" xfId="3398" xr:uid="{00000000-0005-0000-0000-000085180000}"/>
    <cellStyle name="Normal 65 60" xfId="3399" xr:uid="{00000000-0005-0000-0000-000086180000}"/>
    <cellStyle name="Normal 65 61" xfId="3400" xr:uid="{00000000-0005-0000-0000-000087180000}"/>
    <cellStyle name="Normal 65 62" xfId="3401" xr:uid="{00000000-0005-0000-0000-000088180000}"/>
    <cellStyle name="Normal 65 7" xfId="3402" xr:uid="{00000000-0005-0000-0000-000089180000}"/>
    <cellStyle name="Normal 65 8" xfId="3403" xr:uid="{00000000-0005-0000-0000-00008A180000}"/>
    <cellStyle name="Normal 65 9" xfId="3404" xr:uid="{00000000-0005-0000-0000-00008B180000}"/>
    <cellStyle name="Normal 66" xfId="4684" xr:uid="{00000000-0005-0000-0000-00008C180000}"/>
    <cellStyle name="Normal 66 10" xfId="3405" xr:uid="{00000000-0005-0000-0000-00008D180000}"/>
    <cellStyle name="Normal 66 11" xfId="3406" xr:uid="{00000000-0005-0000-0000-00008E180000}"/>
    <cellStyle name="Normal 66 12" xfId="3407" xr:uid="{00000000-0005-0000-0000-00008F180000}"/>
    <cellStyle name="Normal 66 13" xfId="3408" xr:uid="{00000000-0005-0000-0000-000090180000}"/>
    <cellStyle name="Normal 66 14" xfId="3409" xr:uid="{00000000-0005-0000-0000-000091180000}"/>
    <cellStyle name="Normal 66 15" xfId="3410" xr:uid="{00000000-0005-0000-0000-000092180000}"/>
    <cellStyle name="Normal 66 16" xfId="3411" xr:uid="{00000000-0005-0000-0000-000093180000}"/>
    <cellStyle name="Normal 66 17" xfId="3412" xr:uid="{00000000-0005-0000-0000-000094180000}"/>
    <cellStyle name="Normal 66 18" xfId="3413" xr:uid="{00000000-0005-0000-0000-000095180000}"/>
    <cellStyle name="Normal 66 19" xfId="3414" xr:uid="{00000000-0005-0000-0000-000096180000}"/>
    <cellStyle name="Normal 66 2" xfId="3415" xr:uid="{00000000-0005-0000-0000-000097180000}"/>
    <cellStyle name="Normal 66 20" xfId="3416" xr:uid="{00000000-0005-0000-0000-000098180000}"/>
    <cellStyle name="Normal 66 21" xfId="3417" xr:uid="{00000000-0005-0000-0000-000099180000}"/>
    <cellStyle name="Normal 66 22" xfId="3418" xr:uid="{00000000-0005-0000-0000-00009A180000}"/>
    <cellStyle name="Normal 66 23" xfId="3419" xr:uid="{00000000-0005-0000-0000-00009B180000}"/>
    <cellStyle name="Normal 66 24" xfId="3420" xr:uid="{00000000-0005-0000-0000-00009C180000}"/>
    <cellStyle name="Normal 66 25" xfId="3421" xr:uid="{00000000-0005-0000-0000-00009D180000}"/>
    <cellStyle name="Normal 66 26" xfId="3422" xr:uid="{00000000-0005-0000-0000-00009E180000}"/>
    <cellStyle name="Normal 66 27" xfId="3423" xr:uid="{00000000-0005-0000-0000-00009F180000}"/>
    <cellStyle name="Normal 66 28" xfId="3424" xr:uid="{00000000-0005-0000-0000-0000A0180000}"/>
    <cellStyle name="Normal 66 29" xfId="3425" xr:uid="{00000000-0005-0000-0000-0000A1180000}"/>
    <cellStyle name="Normal 66 3" xfId="3426" xr:uid="{00000000-0005-0000-0000-0000A2180000}"/>
    <cellStyle name="Normal 66 30" xfId="3427" xr:uid="{00000000-0005-0000-0000-0000A3180000}"/>
    <cellStyle name="Normal 66 31" xfId="3428" xr:uid="{00000000-0005-0000-0000-0000A4180000}"/>
    <cellStyle name="Normal 66 32" xfId="3429" xr:uid="{00000000-0005-0000-0000-0000A5180000}"/>
    <cellStyle name="Normal 66 33" xfId="3430" xr:uid="{00000000-0005-0000-0000-0000A6180000}"/>
    <cellStyle name="Normal 66 34" xfId="3431" xr:uid="{00000000-0005-0000-0000-0000A7180000}"/>
    <cellStyle name="Normal 66 35" xfId="3432" xr:uid="{00000000-0005-0000-0000-0000A8180000}"/>
    <cellStyle name="Normal 66 36" xfId="3433" xr:uid="{00000000-0005-0000-0000-0000A9180000}"/>
    <cellStyle name="Normal 66 37" xfId="3434" xr:uid="{00000000-0005-0000-0000-0000AA180000}"/>
    <cellStyle name="Normal 66 38" xfId="3435" xr:uid="{00000000-0005-0000-0000-0000AB180000}"/>
    <cellStyle name="Normal 66 39" xfId="3436" xr:uid="{00000000-0005-0000-0000-0000AC180000}"/>
    <cellStyle name="Normal 66 4" xfId="3437" xr:uid="{00000000-0005-0000-0000-0000AD180000}"/>
    <cellStyle name="Normal 66 40" xfId="3438" xr:uid="{00000000-0005-0000-0000-0000AE180000}"/>
    <cellStyle name="Normal 66 41" xfId="3439" xr:uid="{00000000-0005-0000-0000-0000AF180000}"/>
    <cellStyle name="Normal 66 42" xfId="3440" xr:uid="{00000000-0005-0000-0000-0000B0180000}"/>
    <cellStyle name="Normal 66 43" xfId="3441" xr:uid="{00000000-0005-0000-0000-0000B1180000}"/>
    <cellStyle name="Normal 66 44" xfId="3442" xr:uid="{00000000-0005-0000-0000-0000B2180000}"/>
    <cellStyle name="Normal 66 45" xfId="3443" xr:uid="{00000000-0005-0000-0000-0000B3180000}"/>
    <cellStyle name="Normal 66 46" xfId="3444" xr:uid="{00000000-0005-0000-0000-0000B4180000}"/>
    <cellStyle name="Normal 66 47" xfId="3445" xr:uid="{00000000-0005-0000-0000-0000B5180000}"/>
    <cellStyle name="Normal 66 48" xfId="3446" xr:uid="{00000000-0005-0000-0000-0000B6180000}"/>
    <cellStyle name="Normal 66 49" xfId="3447" xr:uid="{00000000-0005-0000-0000-0000B7180000}"/>
    <cellStyle name="Normal 66 5" xfId="3448" xr:uid="{00000000-0005-0000-0000-0000B8180000}"/>
    <cellStyle name="Normal 66 50" xfId="3449" xr:uid="{00000000-0005-0000-0000-0000B9180000}"/>
    <cellStyle name="Normal 66 51" xfId="3450" xr:uid="{00000000-0005-0000-0000-0000BA180000}"/>
    <cellStyle name="Normal 66 52" xfId="3451" xr:uid="{00000000-0005-0000-0000-0000BB180000}"/>
    <cellStyle name="Normal 66 53" xfId="3452" xr:uid="{00000000-0005-0000-0000-0000BC180000}"/>
    <cellStyle name="Normal 66 54" xfId="3453" xr:uid="{00000000-0005-0000-0000-0000BD180000}"/>
    <cellStyle name="Normal 66 55" xfId="3454" xr:uid="{00000000-0005-0000-0000-0000BE180000}"/>
    <cellStyle name="Normal 66 56" xfId="3455" xr:uid="{00000000-0005-0000-0000-0000BF180000}"/>
    <cellStyle name="Normal 66 57" xfId="3456" xr:uid="{00000000-0005-0000-0000-0000C0180000}"/>
    <cellStyle name="Normal 66 58" xfId="3457" xr:uid="{00000000-0005-0000-0000-0000C1180000}"/>
    <cellStyle name="Normal 66 59" xfId="3458" xr:uid="{00000000-0005-0000-0000-0000C2180000}"/>
    <cellStyle name="Normal 66 6" xfId="3459" xr:uid="{00000000-0005-0000-0000-0000C3180000}"/>
    <cellStyle name="Normal 66 60" xfId="3460" xr:uid="{00000000-0005-0000-0000-0000C4180000}"/>
    <cellStyle name="Normal 66 61" xfId="3461" xr:uid="{00000000-0005-0000-0000-0000C5180000}"/>
    <cellStyle name="Normal 66 62" xfId="3462" xr:uid="{00000000-0005-0000-0000-0000C6180000}"/>
    <cellStyle name="Normal 66 7" xfId="3463" xr:uid="{00000000-0005-0000-0000-0000C7180000}"/>
    <cellStyle name="Normal 66 8" xfId="3464" xr:uid="{00000000-0005-0000-0000-0000C8180000}"/>
    <cellStyle name="Normal 66 9" xfId="3465" xr:uid="{00000000-0005-0000-0000-0000C9180000}"/>
    <cellStyle name="Normal 67" xfId="4683" xr:uid="{00000000-0005-0000-0000-0000CA180000}"/>
    <cellStyle name="Normal 67 10" xfId="3466" xr:uid="{00000000-0005-0000-0000-0000CB180000}"/>
    <cellStyle name="Normal 67 11" xfId="3467" xr:uid="{00000000-0005-0000-0000-0000CC180000}"/>
    <cellStyle name="Normal 67 12" xfId="3468" xr:uid="{00000000-0005-0000-0000-0000CD180000}"/>
    <cellStyle name="Normal 67 13" xfId="3469" xr:uid="{00000000-0005-0000-0000-0000CE180000}"/>
    <cellStyle name="Normal 67 14" xfId="3470" xr:uid="{00000000-0005-0000-0000-0000CF180000}"/>
    <cellStyle name="Normal 67 15" xfId="3471" xr:uid="{00000000-0005-0000-0000-0000D0180000}"/>
    <cellStyle name="Normal 67 16" xfId="3472" xr:uid="{00000000-0005-0000-0000-0000D1180000}"/>
    <cellStyle name="Normal 67 17" xfId="3473" xr:uid="{00000000-0005-0000-0000-0000D2180000}"/>
    <cellStyle name="Normal 67 18" xfId="3474" xr:uid="{00000000-0005-0000-0000-0000D3180000}"/>
    <cellStyle name="Normal 67 19" xfId="3475" xr:uid="{00000000-0005-0000-0000-0000D4180000}"/>
    <cellStyle name="Normal 67 2" xfId="3476" xr:uid="{00000000-0005-0000-0000-0000D5180000}"/>
    <cellStyle name="Normal 67 20" xfId="3477" xr:uid="{00000000-0005-0000-0000-0000D6180000}"/>
    <cellStyle name="Normal 67 21" xfId="3478" xr:uid="{00000000-0005-0000-0000-0000D7180000}"/>
    <cellStyle name="Normal 67 22" xfId="3479" xr:uid="{00000000-0005-0000-0000-0000D8180000}"/>
    <cellStyle name="Normal 67 23" xfId="3480" xr:uid="{00000000-0005-0000-0000-0000D9180000}"/>
    <cellStyle name="Normal 67 24" xfId="3481" xr:uid="{00000000-0005-0000-0000-0000DA180000}"/>
    <cellStyle name="Normal 67 25" xfId="3482" xr:uid="{00000000-0005-0000-0000-0000DB180000}"/>
    <cellStyle name="Normal 67 26" xfId="3483" xr:uid="{00000000-0005-0000-0000-0000DC180000}"/>
    <cellStyle name="Normal 67 27" xfId="3484" xr:uid="{00000000-0005-0000-0000-0000DD180000}"/>
    <cellStyle name="Normal 67 28" xfId="3485" xr:uid="{00000000-0005-0000-0000-0000DE180000}"/>
    <cellStyle name="Normal 67 29" xfId="3486" xr:uid="{00000000-0005-0000-0000-0000DF180000}"/>
    <cellStyle name="Normal 67 3" xfId="3487" xr:uid="{00000000-0005-0000-0000-0000E0180000}"/>
    <cellStyle name="Normal 67 30" xfId="3488" xr:uid="{00000000-0005-0000-0000-0000E1180000}"/>
    <cellStyle name="Normal 67 31" xfId="3489" xr:uid="{00000000-0005-0000-0000-0000E2180000}"/>
    <cellStyle name="Normal 67 32" xfId="3490" xr:uid="{00000000-0005-0000-0000-0000E3180000}"/>
    <cellStyle name="Normal 67 33" xfId="3491" xr:uid="{00000000-0005-0000-0000-0000E4180000}"/>
    <cellStyle name="Normal 67 34" xfId="3492" xr:uid="{00000000-0005-0000-0000-0000E5180000}"/>
    <cellStyle name="Normal 67 35" xfId="3493" xr:uid="{00000000-0005-0000-0000-0000E6180000}"/>
    <cellStyle name="Normal 67 36" xfId="3494" xr:uid="{00000000-0005-0000-0000-0000E7180000}"/>
    <cellStyle name="Normal 67 37" xfId="3495" xr:uid="{00000000-0005-0000-0000-0000E8180000}"/>
    <cellStyle name="Normal 67 38" xfId="3496" xr:uid="{00000000-0005-0000-0000-0000E9180000}"/>
    <cellStyle name="Normal 67 39" xfId="3497" xr:uid="{00000000-0005-0000-0000-0000EA180000}"/>
    <cellStyle name="Normal 67 4" xfId="3498" xr:uid="{00000000-0005-0000-0000-0000EB180000}"/>
    <cellStyle name="Normal 67 40" xfId="3499" xr:uid="{00000000-0005-0000-0000-0000EC180000}"/>
    <cellStyle name="Normal 67 41" xfId="3500" xr:uid="{00000000-0005-0000-0000-0000ED180000}"/>
    <cellStyle name="Normal 67 42" xfId="3501" xr:uid="{00000000-0005-0000-0000-0000EE180000}"/>
    <cellStyle name="Normal 67 43" xfId="3502" xr:uid="{00000000-0005-0000-0000-0000EF180000}"/>
    <cellStyle name="Normal 67 44" xfId="3503" xr:uid="{00000000-0005-0000-0000-0000F0180000}"/>
    <cellStyle name="Normal 67 45" xfId="3504" xr:uid="{00000000-0005-0000-0000-0000F1180000}"/>
    <cellStyle name="Normal 67 46" xfId="3505" xr:uid="{00000000-0005-0000-0000-0000F2180000}"/>
    <cellStyle name="Normal 67 47" xfId="3506" xr:uid="{00000000-0005-0000-0000-0000F3180000}"/>
    <cellStyle name="Normal 67 48" xfId="3507" xr:uid="{00000000-0005-0000-0000-0000F4180000}"/>
    <cellStyle name="Normal 67 49" xfId="3508" xr:uid="{00000000-0005-0000-0000-0000F5180000}"/>
    <cellStyle name="Normal 67 5" xfId="3509" xr:uid="{00000000-0005-0000-0000-0000F6180000}"/>
    <cellStyle name="Normal 67 50" xfId="3510" xr:uid="{00000000-0005-0000-0000-0000F7180000}"/>
    <cellStyle name="Normal 67 51" xfId="3511" xr:uid="{00000000-0005-0000-0000-0000F8180000}"/>
    <cellStyle name="Normal 67 52" xfId="3512" xr:uid="{00000000-0005-0000-0000-0000F9180000}"/>
    <cellStyle name="Normal 67 53" xfId="3513" xr:uid="{00000000-0005-0000-0000-0000FA180000}"/>
    <cellStyle name="Normal 67 54" xfId="3514" xr:uid="{00000000-0005-0000-0000-0000FB180000}"/>
    <cellStyle name="Normal 67 55" xfId="3515" xr:uid="{00000000-0005-0000-0000-0000FC180000}"/>
    <cellStyle name="Normal 67 56" xfId="3516" xr:uid="{00000000-0005-0000-0000-0000FD180000}"/>
    <cellStyle name="Normal 67 57" xfId="3517" xr:uid="{00000000-0005-0000-0000-0000FE180000}"/>
    <cellStyle name="Normal 67 58" xfId="3518" xr:uid="{00000000-0005-0000-0000-0000FF180000}"/>
    <cellStyle name="Normal 67 59" xfId="3519" xr:uid="{00000000-0005-0000-0000-000000190000}"/>
    <cellStyle name="Normal 67 6" xfId="3520" xr:uid="{00000000-0005-0000-0000-000001190000}"/>
    <cellStyle name="Normal 67 60" xfId="3521" xr:uid="{00000000-0005-0000-0000-000002190000}"/>
    <cellStyle name="Normal 67 61" xfId="3522" xr:uid="{00000000-0005-0000-0000-000003190000}"/>
    <cellStyle name="Normal 67 62" xfId="3523" xr:uid="{00000000-0005-0000-0000-000004190000}"/>
    <cellStyle name="Normal 67 7" xfId="3524" xr:uid="{00000000-0005-0000-0000-000005190000}"/>
    <cellStyle name="Normal 67 8" xfId="3525" xr:uid="{00000000-0005-0000-0000-000006190000}"/>
    <cellStyle name="Normal 67 9" xfId="3526" xr:uid="{00000000-0005-0000-0000-000007190000}"/>
    <cellStyle name="Normal 68 10" xfId="3527" xr:uid="{00000000-0005-0000-0000-000008190000}"/>
    <cellStyle name="Normal 68 11" xfId="3528" xr:uid="{00000000-0005-0000-0000-000009190000}"/>
    <cellStyle name="Normal 68 12" xfId="3529" xr:uid="{00000000-0005-0000-0000-00000A190000}"/>
    <cellStyle name="Normal 68 13" xfId="3530" xr:uid="{00000000-0005-0000-0000-00000B190000}"/>
    <cellStyle name="Normal 68 14" xfId="3531" xr:uid="{00000000-0005-0000-0000-00000C190000}"/>
    <cellStyle name="Normal 68 15" xfId="3532" xr:uid="{00000000-0005-0000-0000-00000D190000}"/>
    <cellStyle name="Normal 68 16" xfId="3533" xr:uid="{00000000-0005-0000-0000-00000E190000}"/>
    <cellStyle name="Normal 68 17" xfId="3534" xr:uid="{00000000-0005-0000-0000-00000F190000}"/>
    <cellStyle name="Normal 68 18" xfId="3535" xr:uid="{00000000-0005-0000-0000-000010190000}"/>
    <cellStyle name="Normal 68 19" xfId="3536" xr:uid="{00000000-0005-0000-0000-000011190000}"/>
    <cellStyle name="Normal 68 2" xfId="3537" xr:uid="{00000000-0005-0000-0000-000012190000}"/>
    <cellStyle name="Normal 68 20" xfId="3538" xr:uid="{00000000-0005-0000-0000-000013190000}"/>
    <cellStyle name="Normal 68 21" xfId="3539" xr:uid="{00000000-0005-0000-0000-000014190000}"/>
    <cellStyle name="Normal 68 22" xfId="3540" xr:uid="{00000000-0005-0000-0000-000015190000}"/>
    <cellStyle name="Normal 68 23" xfId="3541" xr:uid="{00000000-0005-0000-0000-000016190000}"/>
    <cellStyle name="Normal 68 24" xfId="3542" xr:uid="{00000000-0005-0000-0000-000017190000}"/>
    <cellStyle name="Normal 68 25" xfId="3543" xr:uid="{00000000-0005-0000-0000-000018190000}"/>
    <cellStyle name="Normal 68 26" xfId="3544" xr:uid="{00000000-0005-0000-0000-000019190000}"/>
    <cellStyle name="Normal 68 27" xfId="3545" xr:uid="{00000000-0005-0000-0000-00001A190000}"/>
    <cellStyle name="Normal 68 28" xfId="3546" xr:uid="{00000000-0005-0000-0000-00001B190000}"/>
    <cellStyle name="Normal 68 29" xfId="3547" xr:uid="{00000000-0005-0000-0000-00001C190000}"/>
    <cellStyle name="Normal 68 3" xfId="3548" xr:uid="{00000000-0005-0000-0000-00001D190000}"/>
    <cellStyle name="Normal 68 30" xfId="3549" xr:uid="{00000000-0005-0000-0000-00001E190000}"/>
    <cellStyle name="Normal 68 31" xfId="3550" xr:uid="{00000000-0005-0000-0000-00001F190000}"/>
    <cellStyle name="Normal 68 32" xfId="3551" xr:uid="{00000000-0005-0000-0000-000020190000}"/>
    <cellStyle name="Normal 68 33" xfId="3552" xr:uid="{00000000-0005-0000-0000-000021190000}"/>
    <cellStyle name="Normal 68 34" xfId="3553" xr:uid="{00000000-0005-0000-0000-000022190000}"/>
    <cellStyle name="Normal 68 35" xfId="3554" xr:uid="{00000000-0005-0000-0000-000023190000}"/>
    <cellStyle name="Normal 68 36" xfId="3555" xr:uid="{00000000-0005-0000-0000-000024190000}"/>
    <cellStyle name="Normal 68 37" xfId="3556" xr:uid="{00000000-0005-0000-0000-000025190000}"/>
    <cellStyle name="Normal 68 38" xfId="3557" xr:uid="{00000000-0005-0000-0000-000026190000}"/>
    <cellStyle name="Normal 68 39" xfId="3558" xr:uid="{00000000-0005-0000-0000-000027190000}"/>
    <cellStyle name="Normal 68 4" xfId="3559" xr:uid="{00000000-0005-0000-0000-000028190000}"/>
    <cellStyle name="Normal 68 40" xfId="3560" xr:uid="{00000000-0005-0000-0000-000029190000}"/>
    <cellStyle name="Normal 68 41" xfId="3561" xr:uid="{00000000-0005-0000-0000-00002A190000}"/>
    <cellStyle name="Normal 68 42" xfId="3562" xr:uid="{00000000-0005-0000-0000-00002B190000}"/>
    <cellStyle name="Normal 68 43" xfId="3563" xr:uid="{00000000-0005-0000-0000-00002C190000}"/>
    <cellStyle name="Normal 68 5" xfId="3564" xr:uid="{00000000-0005-0000-0000-00002D190000}"/>
    <cellStyle name="Normal 68 6" xfId="3565" xr:uid="{00000000-0005-0000-0000-00002E190000}"/>
    <cellStyle name="Normal 68 7" xfId="3566" xr:uid="{00000000-0005-0000-0000-00002F190000}"/>
    <cellStyle name="Normal 68 8" xfId="3567" xr:uid="{00000000-0005-0000-0000-000030190000}"/>
    <cellStyle name="Normal 68 9" xfId="3568" xr:uid="{00000000-0005-0000-0000-000031190000}"/>
    <cellStyle name="Normal 69" xfId="3569" xr:uid="{00000000-0005-0000-0000-000032190000}"/>
    <cellStyle name="Normal 69 10" xfId="3570" xr:uid="{00000000-0005-0000-0000-000033190000}"/>
    <cellStyle name="Normal 69 11" xfId="3571" xr:uid="{00000000-0005-0000-0000-000034190000}"/>
    <cellStyle name="Normal 69 12" xfId="3572" xr:uid="{00000000-0005-0000-0000-000035190000}"/>
    <cellStyle name="Normal 69 13" xfId="3573" xr:uid="{00000000-0005-0000-0000-000036190000}"/>
    <cellStyle name="Normal 69 2" xfId="3574" xr:uid="{00000000-0005-0000-0000-000037190000}"/>
    <cellStyle name="Normal 69 3" xfId="3575" xr:uid="{00000000-0005-0000-0000-000038190000}"/>
    <cellStyle name="Normal 69 4" xfId="3576" xr:uid="{00000000-0005-0000-0000-000039190000}"/>
    <cellStyle name="Normal 69 5" xfId="3577" xr:uid="{00000000-0005-0000-0000-00003A190000}"/>
    <cellStyle name="Normal 69 6" xfId="3578" xr:uid="{00000000-0005-0000-0000-00003B190000}"/>
    <cellStyle name="Normal 69 7" xfId="3579" xr:uid="{00000000-0005-0000-0000-00003C190000}"/>
    <cellStyle name="Normal 69 8" xfId="3580" xr:uid="{00000000-0005-0000-0000-00003D190000}"/>
    <cellStyle name="Normal 69 9" xfId="3581" xr:uid="{00000000-0005-0000-0000-00003E190000}"/>
    <cellStyle name="Normal 7" xfId="4803" xr:uid="{00000000-0005-0000-0000-00003F190000}"/>
    <cellStyle name="Normal 7 10" xfId="3582" xr:uid="{00000000-0005-0000-0000-000040190000}"/>
    <cellStyle name="Normal 7 11" xfId="3583" xr:uid="{00000000-0005-0000-0000-000041190000}"/>
    <cellStyle name="Normal 7 12" xfId="3584" xr:uid="{00000000-0005-0000-0000-000042190000}"/>
    <cellStyle name="Normal 7 13" xfId="3585" xr:uid="{00000000-0005-0000-0000-000043190000}"/>
    <cellStyle name="Normal 7 14" xfId="3586" xr:uid="{00000000-0005-0000-0000-000044190000}"/>
    <cellStyle name="Normal 7 15" xfId="3587" xr:uid="{00000000-0005-0000-0000-000045190000}"/>
    <cellStyle name="Normal 7 16" xfId="3588" xr:uid="{00000000-0005-0000-0000-000046190000}"/>
    <cellStyle name="Normal 7 17" xfId="3589" xr:uid="{00000000-0005-0000-0000-000047190000}"/>
    <cellStyle name="Normal 7 18" xfId="3590" xr:uid="{00000000-0005-0000-0000-000048190000}"/>
    <cellStyle name="Normal 7 19" xfId="3591" xr:uid="{00000000-0005-0000-0000-000049190000}"/>
    <cellStyle name="Normal 7 2" xfId="3592" xr:uid="{00000000-0005-0000-0000-00004A190000}"/>
    <cellStyle name="Normal 7 20" xfId="3593" xr:uid="{00000000-0005-0000-0000-00004B190000}"/>
    <cellStyle name="Normal 7 21" xfId="3594" xr:uid="{00000000-0005-0000-0000-00004C190000}"/>
    <cellStyle name="Normal 7 22" xfId="3595" xr:uid="{00000000-0005-0000-0000-00004D190000}"/>
    <cellStyle name="Normal 7 23" xfId="3596" xr:uid="{00000000-0005-0000-0000-00004E190000}"/>
    <cellStyle name="Normal 7 24" xfId="3597" xr:uid="{00000000-0005-0000-0000-00004F190000}"/>
    <cellStyle name="Normal 7 25" xfId="3598" xr:uid="{00000000-0005-0000-0000-000050190000}"/>
    <cellStyle name="Normal 7 26" xfId="3599" xr:uid="{00000000-0005-0000-0000-000051190000}"/>
    <cellStyle name="Normal 7 27" xfId="3600" xr:uid="{00000000-0005-0000-0000-000052190000}"/>
    <cellStyle name="Normal 7 28" xfId="3601" xr:uid="{00000000-0005-0000-0000-000053190000}"/>
    <cellStyle name="Normal 7 29" xfId="3602" xr:uid="{00000000-0005-0000-0000-000054190000}"/>
    <cellStyle name="Normal 7 3" xfId="3603" xr:uid="{00000000-0005-0000-0000-000055190000}"/>
    <cellStyle name="Normal 7 30" xfId="3604" xr:uid="{00000000-0005-0000-0000-000056190000}"/>
    <cellStyle name="Normal 7 31" xfId="3605" xr:uid="{00000000-0005-0000-0000-000057190000}"/>
    <cellStyle name="Normal 7 32" xfId="3606" xr:uid="{00000000-0005-0000-0000-000058190000}"/>
    <cellStyle name="Normal 7 33" xfId="3607" xr:uid="{00000000-0005-0000-0000-000059190000}"/>
    <cellStyle name="Normal 7 34" xfId="3608" xr:uid="{00000000-0005-0000-0000-00005A190000}"/>
    <cellStyle name="Normal 7 35" xfId="3609" xr:uid="{00000000-0005-0000-0000-00005B190000}"/>
    <cellStyle name="Normal 7 36" xfId="3610" xr:uid="{00000000-0005-0000-0000-00005C190000}"/>
    <cellStyle name="Normal 7 37" xfId="3611" xr:uid="{00000000-0005-0000-0000-00005D190000}"/>
    <cellStyle name="Normal 7 38" xfId="3612" xr:uid="{00000000-0005-0000-0000-00005E190000}"/>
    <cellStyle name="Normal 7 39" xfId="3613" xr:uid="{00000000-0005-0000-0000-00005F190000}"/>
    <cellStyle name="Normal 7 4" xfId="3614" xr:uid="{00000000-0005-0000-0000-000060190000}"/>
    <cellStyle name="Normal 7 40" xfId="3615" xr:uid="{00000000-0005-0000-0000-000061190000}"/>
    <cellStyle name="Normal 7 41" xfId="3616" xr:uid="{00000000-0005-0000-0000-000062190000}"/>
    <cellStyle name="Normal 7 42" xfId="3617" xr:uid="{00000000-0005-0000-0000-000063190000}"/>
    <cellStyle name="Normal 7 43" xfId="3618" xr:uid="{00000000-0005-0000-0000-000064190000}"/>
    <cellStyle name="Normal 7 44" xfId="3619" xr:uid="{00000000-0005-0000-0000-000065190000}"/>
    <cellStyle name="Normal 7 45" xfId="3620" xr:uid="{00000000-0005-0000-0000-000066190000}"/>
    <cellStyle name="Normal 7 46" xfId="3621" xr:uid="{00000000-0005-0000-0000-000067190000}"/>
    <cellStyle name="Normal 7 47" xfId="3622" xr:uid="{00000000-0005-0000-0000-000068190000}"/>
    <cellStyle name="Normal 7 48" xfId="3623" xr:uid="{00000000-0005-0000-0000-000069190000}"/>
    <cellStyle name="Normal 7 49" xfId="3624" xr:uid="{00000000-0005-0000-0000-00006A190000}"/>
    <cellStyle name="Normal 7 5" xfId="3625" xr:uid="{00000000-0005-0000-0000-00006B190000}"/>
    <cellStyle name="Normal 7 50" xfId="3626" xr:uid="{00000000-0005-0000-0000-00006C190000}"/>
    <cellStyle name="Normal 7 51" xfId="3627" xr:uid="{00000000-0005-0000-0000-00006D190000}"/>
    <cellStyle name="Normal 7 52" xfId="3628" xr:uid="{00000000-0005-0000-0000-00006E190000}"/>
    <cellStyle name="Normal 7 53" xfId="3629" xr:uid="{00000000-0005-0000-0000-00006F190000}"/>
    <cellStyle name="Normal 7 54" xfId="3630" xr:uid="{00000000-0005-0000-0000-000070190000}"/>
    <cellStyle name="Normal 7 55" xfId="3631" xr:uid="{00000000-0005-0000-0000-000071190000}"/>
    <cellStyle name="Normal 7 56" xfId="3632" xr:uid="{00000000-0005-0000-0000-000072190000}"/>
    <cellStyle name="Normal 7 57" xfId="3633" xr:uid="{00000000-0005-0000-0000-000073190000}"/>
    <cellStyle name="Normal 7 58" xfId="3634" xr:uid="{00000000-0005-0000-0000-000074190000}"/>
    <cellStyle name="Normal 7 59" xfId="3635" xr:uid="{00000000-0005-0000-0000-000075190000}"/>
    <cellStyle name="Normal 7 6" xfId="3636" xr:uid="{00000000-0005-0000-0000-000076190000}"/>
    <cellStyle name="Normal 7 60" xfId="3637" xr:uid="{00000000-0005-0000-0000-000077190000}"/>
    <cellStyle name="Normal 7 61" xfId="3638" xr:uid="{00000000-0005-0000-0000-000078190000}"/>
    <cellStyle name="Normal 7 62" xfId="3639" xr:uid="{00000000-0005-0000-0000-000079190000}"/>
    <cellStyle name="Normal 7 63" xfId="3640" xr:uid="{00000000-0005-0000-0000-00007A190000}"/>
    <cellStyle name="Normal 7 64" xfId="3641" xr:uid="{00000000-0005-0000-0000-00007B190000}"/>
    <cellStyle name="Normal 7 65" xfId="3642" xr:uid="{00000000-0005-0000-0000-00007C190000}"/>
    <cellStyle name="Normal 7 66" xfId="3643" xr:uid="{00000000-0005-0000-0000-00007D190000}"/>
    <cellStyle name="Normal 7 67" xfId="3644" xr:uid="{00000000-0005-0000-0000-00007E190000}"/>
    <cellStyle name="Normal 7 68" xfId="3645" xr:uid="{00000000-0005-0000-0000-00007F190000}"/>
    <cellStyle name="Normal 7 69" xfId="3646" xr:uid="{00000000-0005-0000-0000-000080190000}"/>
    <cellStyle name="Normal 7 7" xfId="3647" xr:uid="{00000000-0005-0000-0000-000081190000}"/>
    <cellStyle name="Normal 7 70" xfId="3648" xr:uid="{00000000-0005-0000-0000-000082190000}"/>
    <cellStyle name="Normal 7 71" xfId="3649" xr:uid="{00000000-0005-0000-0000-000083190000}"/>
    <cellStyle name="Normal 7 72" xfId="3650" xr:uid="{00000000-0005-0000-0000-000084190000}"/>
    <cellStyle name="Normal 7 73" xfId="3651" xr:uid="{00000000-0005-0000-0000-000085190000}"/>
    <cellStyle name="Normal 7 74" xfId="3652" xr:uid="{00000000-0005-0000-0000-000086190000}"/>
    <cellStyle name="Normal 7 75" xfId="3653" xr:uid="{00000000-0005-0000-0000-000087190000}"/>
    <cellStyle name="Normal 7 76" xfId="3654" xr:uid="{00000000-0005-0000-0000-000088190000}"/>
    <cellStyle name="Normal 7 77" xfId="3655" xr:uid="{00000000-0005-0000-0000-000089190000}"/>
    <cellStyle name="Normal 7 78" xfId="3656" xr:uid="{00000000-0005-0000-0000-00008A190000}"/>
    <cellStyle name="Normal 7 79" xfId="3657" xr:uid="{00000000-0005-0000-0000-00008B190000}"/>
    <cellStyle name="Normal 7 8" xfId="3658" xr:uid="{00000000-0005-0000-0000-00008C190000}"/>
    <cellStyle name="Normal 7 80" xfId="3659" xr:uid="{00000000-0005-0000-0000-00008D190000}"/>
    <cellStyle name="Normal 7 81" xfId="3660" xr:uid="{00000000-0005-0000-0000-00008E190000}"/>
    <cellStyle name="Normal 7 82" xfId="3661" xr:uid="{00000000-0005-0000-0000-00008F190000}"/>
    <cellStyle name="Normal 7 83" xfId="3662" xr:uid="{00000000-0005-0000-0000-000090190000}"/>
    <cellStyle name="Normal 7 84" xfId="3663" xr:uid="{00000000-0005-0000-0000-000091190000}"/>
    <cellStyle name="Normal 7 85" xfId="3664" xr:uid="{00000000-0005-0000-0000-000092190000}"/>
    <cellStyle name="Normal 7 86" xfId="3665" xr:uid="{00000000-0005-0000-0000-000093190000}"/>
    <cellStyle name="Normal 7 87" xfId="3666" xr:uid="{00000000-0005-0000-0000-000094190000}"/>
    <cellStyle name="Normal 7 88" xfId="3667" xr:uid="{00000000-0005-0000-0000-000095190000}"/>
    <cellStyle name="Normal 7 89" xfId="3668" xr:uid="{00000000-0005-0000-0000-000096190000}"/>
    <cellStyle name="Normal 7 9" xfId="3669" xr:uid="{00000000-0005-0000-0000-000097190000}"/>
    <cellStyle name="Normal 7 90" xfId="3670" xr:uid="{00000000-0005-0000-0000-000098190000}"/>
    <cellStyle name="Normal 7 91" xfId="3671" xr:uid="{00000000-0005-0000-0000-000099190000}"/>
    <cellStyle name="Normal 7 92" xfId="3672" xr:uid="{00000000-0005-0000-0000-00009A190000}"/>
    <cellStyle name="Normal 7 93" xfId="3673" xr:uid="{00000000-0005-0000-0000-00009B190000}"/>
    <cellStyle name="Normal 7 94" xfId="3674" xr:uid="{00000000-0005-0000-0000-00009C190000}"/>
    <cellStyle name="Normal 7 95" xfId="3675" xr:uid="{00000000-0005-0000-0000-00009D190000}"/>
    <cellStyle name="Normal 7 96" xfId="3676" xr:uid="{00000000-0005-0000-0000-00009E190000}"/>
    <cellStyle name="Normal 7 97" xfId="3677" xr:uid="{00000000-0005-0000-0000-00009F190000}"/>
    <cellStyle name="Normal 7 98" xfId="3678" xr:uid="{00000000-0005-0000-0000-0000A0190000}"/>
    <cellStyle name="Normal 70" xfId="3679" xr:uid="{00000000-0005-0000-0000-0000A1190000}"/>
    <cellStyle name="Normal 71" xfId="4682" xr:uid="{00000000-0005-0000-0000-0000A2190000}"/>
    <cellStyle name="Normal 71 10" xfId="3680" xr:uid="{00000000-0005-0000-0000-0000A3190000}"/>
    <cellStyle name="Normal 71 11" xfId="3681" xr:uid="{00000000-0005-0000-0000-0000A4190000}"/>
    <cellStyle name="Normal 71 12" xfId="3682" xr:uid="{00000000-0005-0000-0000-0000A5190000}"/>
    <cellStyle name="Normal 71 13" xfId="3683" xr:uid="{00000000-0005-0000-0000-0000A6190000}"/>
    <cellStyle name="Normal 71 14" xfId="3684" xr:uid="{00000000-0005-0000-0000-0000A7190000}"/>
    <cellStyle name="Normal 71 15" xfId="3685" xr:uid="{00000000-0005-0000-0000-0000A8190000}"/>
    <cellStyle name="Normal 71 16" xfId="3686" xr:uid="{00000000-0005-0000-0000-0000A9190000}"/>
    <cellStyle name="Normal 71 17" xfId="3687" xr:uid="{00000000-0005-0000-0000-0000AA190000}"/>
    <cellStyle name="Normal 71 18" xfId="3688" xr:uid="{00000000-0005-0000-0000-0000AB190000}"/>
    <cellStyle name="Normal 71 19" xfId="3689" xr:uid="{00000000-0005-0000-0000-0000AC190000}"/>
    <cellStyle name="Normal 71 2" xfId="3690" xr:uid="{00000000-0005-0000-0000-0000AD190000}"/>
    <cellStyle name="Normal 71 20" xfId="3691" xr:uid="{00000000-0005-0000-0000-0000AE190000}"/>
    <cellStyle name="Normal 71 21" xfId="3692" xr:uid="{00000000-0005-0000-0000-0000AF190000}"/>
    <cellStyle name="Normal 71 22" xfId="3693" xr:uid="{00000000-0005-0000-0000-0000B0190000}"/>
    <cellStyle name="Normal 71 23" xfId="3694" xr:uid="{00000000-0005-0000-0000-0000B1190000}"/>
    <cellStyle name="Normal 71 24" xfId="3695" xr:uid="{00000000-0005-0000-0000-0000B2190000}"/>
    <cellStyle name="Normal 71 25" xfId="3696" xr:uid="{00000000-0005-0000-0000-0000B3190000}"/>
    <cellStyle name="Normal 71 26" xfId="3697" xr:uid="{00000000-0005-0000-0000-0000B4190000}"/>
    <cellStyle name="Normal 71 27" xfId="3698" xr:uid="{00000000-0005-0000-0000-0000B5190000}"/>
    <cellStyle name="Normal 71 28" xfId="3699" xr:uid="{00000000-0005-0000-0000-0000B6190000}"/>
    <cellStyle name="Normal 71 29" xfId="3700" xr:uid="{00000000-0005-0000-0000-0000B7190000}"/>
    <cellStyle name="Normal 71 3" xfId="3701" xr:uid="{00000000-0005-0000-0000-0000B8190000}"/>
    <cellStyle name="Normal 71 30" xfId="3702" xr:uid="{00000000-0005-0000-0000-0000B9190000}"/>
    <cellStyle name="Normal 71 31" xfId="3703" xr:uid="{00000000-0005-0000-0000-0000BA190000}"/>
    <cellStyle name="Normal 71 32" xfId="3704" xr:uid="{00000000-0005-0000-0000-0000BB190000}"/>
    <cellStyle name="Normal 71 33" xfId="3705" xr:uid="{00000000-0005-0000-0000-0000BC190000}"/>
    <cellStyle name="Normal 71 34" xfId="3706" xr:uid="{00000000-0005-0000-0000-0000BD190000}"/>
    <cellStyle name="Normal 71 35" xfId="3707" xr:uid="{00000000-0005-0000-0000-0000BE190000}"/>
    <cellStyle name="Normal 71 36" xfId="3708" xr:uid="{00000000-0005-0000-0000-0000BF190000}"/>
    <cellStyle name="Normal 71 37" xfId="3709" xr:uid="{00000000-0005-0000-0000-0000C0190000}"/>
    <cellStyle name="Normal 71 38" xfId="3710" xr:uid="{00000000-0005-0000-0000-0000C1190000}"/>
    <cellStyle name="Normal 71 39" xfId="3711" xr:uid="{00000000-0005-0000-0000-0000C2190000}"/>
    <cellStyle name="Normal 71 4" xfId="3712" xr:uid="{00000000-0005-0000-0000-0000C3190000}"/>
    <cellStyle name="Normal 71 40" xfId="3713" xr:uid="{00000000-0005-0000-0000-0000C4190000}"/>
    <cellStyle name="Normal 71 41" xfId="3714" xr:uid="{00000000-0005-0000-0000-0000C5190000}"/>
    <cellStyle name="Normal 71 42" xfId="3715" xr:uid="{00000000-0005-0000-0000-0000C6190000}"/>
    <cellStyle name="Normal 71 43" xfId="3716" xr:uid="{00000000-0005-0000-0000-0000C7190000}"/>
    <cellStyle name="Normal 71 44" xfId="3717" xr:uid="{00000000-0005-0000-0000-0000C8190000}"/>
    <cellStyle name="Normal 71 45" xfId="3718" xr:uid="{00000000-0005-0000-0000-0000C9190000}"/>
    <cellStyle name="Normal 71 46" xfId="3719" xr:uid="{00000000-0005-0000-0000-0000CA190000}"/>
    <cellStyle name="Normal 71 47" xfId="3720" xr:uid="{00000000-0005-0000-0000-0000CB190000}"/>
    <cellStyle name="Normal 71 48" xfId="3721" xr:uid="{00000000-0005-0000-0000-0000CC190000}"/>
    <cellStyle name="Normal 71 49" xfId="3722" xr:uid="{00000000-0005-0000-0000-0000CD190000}"/>
    <cellStyle name="Normal 71 5" xfId="3723" xr:uid="{00000000-0005-0000-0000-0000CE190000}"/>
    <cellStyle name="Normal 71 50" xfId="3724" xr:uid="{00000000-0005-0000-0000-0000CF190000}"/>
    <cellStyle name="Normal 71 51" xfId="3725" xr:uid="{00000000-0005-0000-0000-0000D0190000}"/>
    <cellStyle name="Normal 71 52" xfId="3726" xr:uid="{00000000-0005-0000-0000-0000D1190000}"/>
    <cellStyle name="Normal 71 53" xfId="3727" xr:uid="{00000000-0005-0000-0000-0000D2190000}"/>
    <cellStyle name="Normal 71 54" xfId="3728" xr:uid="{00000000-0005-0000-0000-0000D3190000}"/>
    <cellStyle name="Normal 71 55" xfId="3729" xr:uid="{00000000-0005-0000-0000-0000D4190000}"/>
    <cellStyle name="Normal 71 56" xfId="3730" xr:uid="{00000000-0005-0000-0000-0000D5190000}"/>
    <cellStyle name="Normal 71 57" xfId="3731" xr:uid="{00000000-0005-0000-0000-0000D6190000}"/>
    <cellStyle name="Normal 71 58" xfId="3732" xr:uid="{00000000-0005-0000-0000-0000D7190000}"/>
    <cellStyle name="Normal 71 59" xfId="3733" xr:uid="{00000000-0005-0000-0000-0000D8190000}"/>
    <cellStyle name="Normal 71 6" xfId="3734" xr:uid="{00000000-0005-0000-0000-0000D9190000}"/>
    <cellStyle name="Normal 71 60" xfId="3735" xr:uid="{00000000-0005-0000-0000-0000DA190000}"/>
    <cellStyle name="Normal 71 61" xfId="3736" xr:uid="{00000000-0005-0000-0000-0000DB190000}"/>
    <cellStyle name="Normal 71 62" xfId="3737" xr:uid="{00000000-0005-0000-0000-0000DC190000}"/>
    <cellStyle name="Normal 71 7" xfId="3738" xr:uid="{00000000-0005-0000-0000-0000DD190000}"/>
    <cellStyle name="Normal 71 8" xfId="3739" xr:uid="{00000000-0005-0000-0000-0000DE190000}"/>
    <cellStyle name="Normal 71 9" xfId="3740" xr:uid="{00000000-0005-0000-0000-0000DF190000}"/>
    <cellStyle name="Normal 72" xfId="3741" xr:uid="{00000000-0005-0000-0000-0000E0190000}"/>
    <cellStyle name="Normal 73" xfId="3742" xr:uid="{00000000-0005-0000-0000-0000E1190000}"/>
    <cellStyle name="Normal 74" xfId="3743" xr:uid="{00000000-0005-0000-0000-0000E2190000}"/>
    <cellStyle name="Normal 75" xfId="3744" xr:uid="{00000000-0005-0000-0000-0000E3190000}"/>
    <cellStyle name="Normal 76" xfId="3745" xr:uid="{00000000-0005-0000-0000-0000E4190000}"/>
    <cellStyle name="Normal 77" xfId="3746" xr:uid="{00000000-0005-0000-0000-0000E5190000}"/>
    <cellStyle name="Normal 78" xfId="3747" xr:uid="{00000000-0005-0000-0000-0000E6190000}"/>
    <cellStyle name="Normal 78 2" xfId="3748" xr:uid="{00000000-0005-0000-0000-0000E7190000}"/>
    <cellStyle name="Normal 78 2 10" xfId="7761" xr:uid="{00000000-0005-0000-0000-0000E8190000}"/>
    <cellStyle name="Normal 78 2 10 2" xfId="7762" xr:uid="{00000000-0005-0000-0000-0000E9190000}"/>
    <cellStyle name="Normal 78 2 11" xfId="7763" xr:uid="{00000000-0005-0000-0000-0000EA190000}"/>
    <cellStyle name="Normal 78 2 11 2" xfId="7764" xr:uid="{00000000-0005-0000-0000-0000EB190000}"/>
    <cellStyle name="Normal 78 2 12" xfId="7765" xr:uid="{00000000-0005-0000-0000-0000EC190000}"/>
    <cellStyle name="Normal 78 2 12 2" xfId="7766" xr:uid="{00000000-0005-0000-0000-0000ED190000}"/>
    <cellStyle name="Normal 78 2 13" xfId="7767" xr:uid="{00000000-0005-0000-0000-0000EE190000}"/>
    <cellStyle name="Normal 78 2 13 2" xfId="7768" xr:uid="{00000000-0005-0000-0000-0000EF190000}"/>
    <cellStyle name="Normal 78 2 14" xfId="7769" xr:uid="{00000000-0005-0000-0000-0000F0190000}"/>
    <cellStyle name="Normal 78 2 14 2" xfId="7770" xr:uid="{00000000-0005-0000-0000-0000F1190000}"/>
    <cellStyle name="Normal 78 2 15" xfId="7771" xr:uid="{00000000-0005-0000-0000-0000F2190000}"/>
    <cellStyle name="Normal 78 2 2" xfId="3749" xr:uid="{00000000-0005-0000-0000-0000F3190000}"/>
    <cellStyle name="Normal 78 2 2 2" xfId="4136" xr:uid="{00000000-0005-0000-0000-0000F4190000}"/>
    <cellStyle name="Normal 78 2 2 2 2" xfId="7772" xr:uid="{00000000-0005-0000-0000-0000F5190000}"/>
    <cellStyle name="Normal 78 2 2 2 2 2" xfId="7773" xr:uid="{00000000-0005-0000-0000-0000F6190000}"/>
    <cellStyle name="Normal 78 2 2 2 3" xfId="7774" xr:uid="{00000000-0005-0000-0000-0000F7190000}"/>
    <cellStyle name="Normal 78 2 2 2 3 2" xfId="7775" xr:uid="{00000000-0005-0000-0000-0000F8190000}"/>
    <cellStyle name="Normal 78 2 2 2 4" xfId="7776" xr:uid="{00000000-0005-0000-0000-0000F9190000}"/>
    <cellStyle name="Normal 78 2 2 2 4 2" xfId="7777" xr:uid="{00000000-0005-0000-0000-0000FA190000}"/>
    <cellStyle name="Normal 78 2 2 2 5" xfId="7778" xr:uid="{00000000-0005-0000-0000-0000FB190000}"/>
    <cellStyle name="Normal 78 2 2 2 5 2" xfId="7779" xr:uid="{00000000-0005-0000-0000-0000FC190000}"/>
    <cellStyle name="Normal 78 2 2 2 6" xfId="7780" xr:uid="{00000000-0005-0000-0000-0000FD190000}"/>
    <cellStyle name="Normal 78 2 2 2 6 2" xfId="7781" xr:uid="{00000000-0005-0000-0000-0000FE190000}"/>
    <cellStyle name="Normal 78 2 2 2 7" xfId="7782" xr:uid="{00000000-0005-0000-0000-0000FF190000}"/>
    <cellStyle name="Normal 78 2 2 3" xfId="4784" xr:uid="{00000000-0005-0000-0000-0000001A0000}"/>
    <cellStyle name="Normal 78 2 2 3 2" xfId="7783" xr:uid="{00000000-0005-0000-0000-0000011A0000}"/>
    <cellStyle name="Normal 78 2 2 3 2 2" xfId="7784" xr:uid="{00000000-0005-0000-0000-0000021A0000}"/>
    <cellStyle name="Normal 78 2 2 3 3" xfId="7785" xr:uid="{00000000-0005-0000-0000-0000031A0000}"/>
    <cellStyle name="Normal 78 2 2 3 3 2" xfId="7786" xr:uid="{00000000-0005-0000-0000-0000041A0000}"/>
    <cellStyle name="Normal 78 2 2 3 4" xfId="7787" xr:uid="{00000000-0005-0000-0000-0000051A0000}"/>
    <cellStyle name="Normal 78 2 2 3 4 2" xfId="7788" xr:uid="{00000000-0005-0000-0000-0000061A0000}"/>
    <cellStyle name="Normal 78 2 2 3 5" xfId="7789" xr:uid="{00000000-0005-0000-0000-0000071A0000}"/>
    <cellStyle name="Normal 78 2 2 3 5 2" xfId="7790" xr:uid="{00000000-0005-0000-0000-0000081A0000}"/>
    <cellStyle name="Normal 78 2 2 3 6" xfId="7791" xr:uid="{00000000-0005-0000-0000-0000091A0000}"/>
    <cellStyle name="Normal 78 2 2 3 6 2" xfId="7792" xr:uid="{00000000-0005-0000-0000-00000A1A0000}"/>
    <cellStyle name="Normal 78 2 2 3 7" xfId="7793" xr:uid="{00000000-0005-0000-0000-00000B1A0000}"/>
    <cellStyle name="Normal 78 2 2 4" xfId="7794" xr:uid="{00000000-0005-0000-0000-00000C1A0000}"/>
    <cellStyle name="Normal 78 2 2 4 2" xfId="7795" xr:uid="{00000000-0005-0000-0000-00000D1A0000}"/>
    <cellStyle name="Normal 78 2 2 5" xfId="7796" xr:uid="{00000000-0005-0000-0000-00000E1A0000}"/>
    <cellStyle name="Normal 78 2 2 5 2" xfId="7797" xr:uid="{00000000-0005-0000-0000-00000F1A0000}"/>
    <cellStyle name="Normal 78 2 2 6" xfId="7798" xr:uid="{00000000-0005-0000-0000-0000101A0000}"/>
    <cellStyle name="Normal 78 2 2 6 2" xfId="7799" xr:uid="{00000000-0005-0000-0000-0000111A0000}"/>
    <cellStyle name="Normal 78 2 2 7" xfId="7800" xr:uid="{00000000-0005-0000-0000-0000121A0000}"/>
    <cellStyle name="Normal 78 2 2 7 2" xfId="7801" xr:uid="{00000000-0005-0000-0000-0000131A0000}"/>
    <cellStyle name="Normal 78 2 2 8" xfId="7802" xr:uid="{00000000-0005-0000-0000-0000141A0000}"/>
    <cellStyle name="Normal 78 2 2 8 2" xfId="7803" xr:uid="{00000000-0005-0000-0000-0000151A0000}"/>
    <cellStyle name="Normal 78 2 2 9" xfId="7804" xr:uid="{00000000-0005-0000-0000-0000161A0000}"/>
    <cellStyle name="Normal 78 2 3" xfId="4102" xr:uid="{00000000-0005-0000-0000-0000171A0000}"/>
    <cellStyle name="Normal 78 2 3 2" xfId="7805" xr:uid="{00000000-0005-0000-0000-0000181A0000}"/>
    <cellStyle name="Normal 78 2 3 2 2" xfId="7806" xr:uid="{00000000-0005-0000-0000-0000191A0000}"/>
    <cellStyle name="Normal 78 2 3 3" xfId="7807" xr:uid="{00000000-0005-0000-0000-00001A1A0000}"/>
    <cellStyle name="Normal 78 2 3 3 2" xfId="7808" xr:uid="{00000000-0005-0000-0000-00001B1A0000}"/>
    <cellStyle name="Normal 78 2 3 4" xfId="7809" xr:uid="{00000000-0005-0000-0000-00001C1A0000}"/>
    <cellStyle name="Normal 78 2 3 4 2" xfId="7810" xr:uid="{00000000-0005-0000-0000-00001D1A0000}"/>
    <cellStyle name="Normal 78 2 3 5" xfId="7811" xr:uid="{00000000-0005-0000-0000-00001E1A0000}"/>
    <cellStyle name="Normal 78 2 3 5 2" xfId="7812" xr:uid="{00000000-0005-0000-0000-00001F1A0000}"/>
    <cellStyle name="Normal 78 2 3 6" xfId="7813" xr:uid="{00000000-0005-0000-0000-0000201A0000}"/>
    <cellStyle name="Normal 78 2 3 6 2" xfId="7814" xr:uid="{00000000-0005-0000-0000-0000211A0000}"/>
    <cellStyle name="Normal 78 2 3 7" xfId="7815" xr:uid="{00000000-0005-0000-0000-0000221A0000}"/>
    <cellStyle name="Normal 78 2 4" xfId="4135" xr:uid="{00000000-0005-0000-0000-0000231A0000}"/>
    <cellStyle name="Normal 78 2 4 2" xfId="7816" xr:uid="{00000000-0005-0000-0000-0000241A0000}"/>
    <cellStyle name="Normal 78 2 4 2 2" xfId="7817" xr:uid="{00000000-0005-0000-0000-0000251A0000}"/>
    <cellStyle name="Normal 78 2 4 3" xfId="7818" xr:uid="{00000000-0005-0000-0000-0000261A0000}"/>
    <cellStyle name="Normal 78 2 4 3 2" xfId="7819" xr:uid="{00000000-0005-0000-0000-0000271A0000}"/>
    <cellStyle name="Normal 78 2 4 4" xfId="7820" xr:uid="{00000000-0005-0000-0000-0000281A0000}"/>
    <cellStyle name="Normal 78 2 4 4 2" xfId="7821" xr:uid="{00000000-0005-0000-0000-0000291A0000}"/>
    <cellStyle name="Normal 78 2 4 5" xfId="7822" xr:uid="{00000000-0005-0000-0000-00002A1A0000}"/>
    <cellStyle name="Normal 78 2 4 5 2" xfId="7823" xr:uid="{00000000-0005-0000-0000-00002B1A0000}"/>
    <cellStyle name="Normal 78 2 4 6" xfId="7824" xr:uid="{00000000-0005-0000-0000-00002C1A0000}"/>
    <cellStyle name="Normal 78 2 4 6 2" xfId="7825" xr:uid="{00000000-0005-0000-0000-00002D1A0000}"/>
    <cellStyle name="Normal 78 2 4 7" xfId="7826" xr:uid="{00000000-0005-0000-0000-00002E1A0000}"/>
    <cellStyle name="Normal 78 2 5" xfId="4783" xr:uid="{00000000-0005-0000-0000-00002F1A0000}"/>
    <cellStyle name="Normal 78 2 5 2" xfId="7827" xr:uid="{00000000-0005-0000-0000-0000301A0000}"/>
    <cellStyle name="Normal 78 2 5 2 2" xfId="7828" xr:uid="{00000000-0005-0000-0000-0000311A0000}"/>
    <cellStyle name="Normal 78 2 5 3" xfId="7829" xr:uid="{00000000-0005-0000-0000-0000321A0000}"/>
    <cellStyle name="Normal 78 2 5 3 2" xfId="7830" xr:uid="{00000000-0005-0000-0000-0000331A0000}"/>
    <cellStyle name="Normal 78 2 5 4" xfId="7831" xr:uid="{00000000-0005-0000-0000-0000341A0000}"/>
    <cellStyle name="Normal 78 2 5 4 2" xfId="7832" xr:uid="{00000000-0005-0000-0000-0000351A0000}"/>
    <cellStyle name="Normal 78 2 5 5" xfId="7833" xr:uid="{00000000-0005-0000-0000-0000361A0000}"/>
    <cellStyle name="Normal 78 2 5 5 2" xfId="7834" xr:uid="{00000000-0005-0000-0000-0000371A0000}"/>
    <cellStyle name="Normal 78 2 5 6" xfId="7835" xr:uid="{00000000-0005-0000-0000-0000381A0000}"/>
    <cellStyle name="Normal 78 2 5 6 2" xfId="7836" xr:uid="{00000000-0005-0000-0000-0000391A0000}"/>
    <cellStyle name="Normal 78 2 5 7" xfId="7837" xr:uid="{00000000-0005-0000-0000-00003A1A0000}"/>
    <cellStyle name="Normal 78 2 6" xfId="4681" xr:uid="{00000000-0005-0000-0000-00003B1A0000}"/>
    <cellStyle name="Normal 78 2 6 2" xfId="7838" xr:uid="{00000000-0005-0000-0000-00003C1A0000}"/>
    <cellStyle name="Normal 78 2 6 2 2" xfId="7839" xr:uid="{00000000-0005-0000-0000-00003D1A0000}"/>
    <cellStyle name="Normal 78 2 6 3" xfId="7840" xr:uid="{00000000-0005-0000-0000-00003E1A0000}"/>
    <cellStyle name="Normal 78 2 6 3 2" xfId="7841" xr:uid="{00000000-0005-0000-0000-00003F1A0000}"/>
    <cellStyle name="Normal 78 2 6 4" xfId="7842" xr:uid="{00000000-0005-0000-0000-0000401A0000}"/>
    <cellStyle name="Normal 78 2 6 4 2" xfId="7843" xr:uid="{00000000-0005-0000-0000-0000411A0000}"/>
    <cellStyle name="Normal 78 2 6 5" xfId="7844" xr:uid="{00000000-0005-0000-0000-0000421A0000}"/>
    <cellStyle name="Normal 78 2 6 5 2" xfId="7845" xr:uid="{00000000-0005-0000-0000-0000431A0000}"/>
    <cellStyle name="Normal 78 2 6 6" xfId="7846" xr:uid="{00000000-0005-0000-0000-0000441A0000}"/>
    <cellStyle name="Normal 78 2 6 6 2" xfId="7847" xr:uid="{00000000-0005-0000-0000-0000451A0000}"/>
    <cellStyle name="Normal 78 2 6 7" xfId="7848" xr:uid="{00000000-0005-0000-0000-0000461A0000}"/>
    <cellStyle name="Normal 78 2 7" xfId="4793" xr:uid="{00000000-0005-0000-0000-0000471A0000}"/>
    <cellStyle name="Normal 78 2 7 2" xfId="7849" xr:uid="{00000000-0005-0000-0000-0000481A0000}"/>
    <cellStyle name="Normal 78 2 7 2 2" xfId="7850" xr:uid="{00000000-0005-0000-0000-0000491A0000}"/>
    <cellStyle name="Normal 78 2 7 3" xfId="7851" xr:uid="{00000000-0005-0000-0000-00004A1A0000}"/>
    <cellStyle name="Normal 78 2 7 3 2" xfId="7852" xr:uid="{00000000-0005-0000-0000-00004B1A0000}"/>
    <cellStyle name="Normal 78 2 7 4" xfId="7853" xr:uid="{00000000-0005-0000-0000-00004C1A0000}"/>
    <cellStyle name="Normal 78 2 7 4 2" xfId="7854" xr:uid="{00000000-0005-0000-0000-00004D1A0000}"/>
    <cellStyle name="Normal 78 2 7 5" xfId="7855" xr:uid="{00000000-0005-0000-0000-00004E1A0000}"/>
    <cellStyle name="Normal 78 2 7 5 2" xfId="7856" xr:uid="{00000000-0005-0000-0000-00004F1A0000}"/>
    <cellStyle name="Normal 78 2 7 6" xfId="7857" xr:uid="{00000000-0005-0000-0000-0000501A0000}"/>
    <cellStyle name="Normal 78 2 7 6 2" xfId="7858" xr:uid="{00000000-0005-0000-0000-0000511A0000}"/>
    <cellStyle name="Normal 78 2 7 7" xfId="7859" xr:uid="{00000000-0005-0000-0000-0000521A0000}"/>
    <cellStyle name="Normal 78 2 8" xfId="4676" xr:uid="{00000000-0005-0000-0000-0000531A0000}"/>
    <cellStyle name="Normal 78 2 8 2" xfId="7860" xr:uid="{00000000-0005-0000-0000-0000541A0000}"/>
    <cellStyle name="Normal 78 2 8 2 2" xfId="7861" xr:uid="{00000000-0005-0000-0000-0000551A0000}"/>
    <cellStyle name="Normal 78 2 8 3" xfId="7862" xr:uid="{00000000-0005-0000-0000-0000561A0000}"/>
    <cellStyle name="Normal 78 2 8 3 2" xfId="7863" xr:uid="{00000000-0005-0000-0000-0000571A0000}"/>
    <cellStyle name="Normal 78 2 8 4" xfId="7864" xr:uid="{00000000-0005-0000-0000-0000581A0000}"/>
    <cellStyle name="Normal 78 2 8 4 2" xfId="7865" xr:uid="{00000000-0005-0000-0000-0000591A0000}"/>
    <cellStyle name="Normal 78 2 8 5" xfId="7866" xr:uid="{00000000-0005-0000-0000-00005A1A0000}"/>
    <cellStyle name="Normal 78 2 8 5 2" xfId="7867" xr:uid="{00000000-0005-0000-0000-00005B1A0000}"/>
    <cellStyle name="Normal 78 2 8 6" xfId="7868" xr:uid="{00000000-0005-0000-0000-00005C1A0000}"/>
    <cellStyle name="Normal 78 2 8 6 2" xfId="7869" xr:uid="{00000000-0005-0000-0000-00005D1A0000}"/>
    <cellStyle name="Normal 78 2 8 7" xfId="7870" xr:uid="{00000000-0005-0000-0000-00005E1A0000}"/>
    <cellStyle name="Normal 78 2 9" xfId="4798" xr:uid="{00000000-0005-0000-0000-00005F1A0000}"/>
    <cellStyle name="Normal 78 2 9 2" xfId="7871" xr:uid="{00000000-0005-0000-0000-0000601A0000}"/>
    <cellStyle name="Normal 78 2 9 2 2" xfId="7872" xr:uid="{00000000-0005-0000-0000-0000611A0000}"/>
    <cellStyle name="Normal 78 2 9 3" xfId="7873" xr:uid="{00000000-0005-0000-0000-0000621A0000}"/>
    <cellStyle name="Normal 78 2 9 3 2" xfId="7874" xr:uid="{00000000-0005-0000-0000-0000631A0000}"/>
    <cellStyle name="Normal 78 2 9 4" xfId="7875" xr:uid="{00000000-0005-0000-0000-0000641A0000}"/>
    <cellStyle name="Normal 78 2 9 4 2" xfId="7876" xr:uid="{00000000-0005-0000-0000-0000651A0000}"/>
    <cellStyle name="Normal 78 2 9 5" xfId="7877" xr:uid="{00000000-0005-0000-0000-0000661A0000}"/>
    <cellStyle name="Normal 78 2 9 5 2" xfId="7878" xr:uid="{00000000-0005-0000-0000-0000671A0000}"/>
    <cellStyle name="Normal 78 2 9 6" xfId="7879" xr:uid="{00000000-0005-0000-0000-0000681A0000}"/>
    <cellStyle name="Normal 78 2 9 6 2" xfId="7880" xr:uid="{00000000-0005-0000-0000-0000691A0000}"/>
    <cellStyle name="Normal 78 2 9 7" xfId="7881" xr:uid="{00000000-0005-0000-0000-00006A1A0000}"/>
    <cellStyle name="Normal 78 3" xfId="3750" xr:uid="{00000000-0005-0000-0000-00006B1A0000}"/>
    <cellStyle name="Normal 78 3 10" xfId="7882" xr:uid="{00000000-0005-0000-0000-00006C1A0000}"/>
    <cellStyle name="Normal 78 3 10 2" xfId="7883" xr:uid="{00000000-0005-0000-0000-00006D1A0000}"/>
    <cellStyle name="Normal 78 3 11" xfId="7884" xr:uid="{00000000-0005-0000-0000-00006E1A0000}"/>
    <cellStyle name="Normal 78 3 11 2" xfId="7885" xr:uid="{00000000-0005-0000-0000-00006F1A0000}"/>
    <cellStyle name="Normal 78 3 12" xfId="7886" xr:uid="{00000000-0005-0000-0000-0000701A0000}"/>
    <cellStyle name="Normal 78 3 12 2" xfId="7887" xr:uid="{00000000-0005-0000-0000-0000711A0000}"/>
    <cellStyle name="Normal 78 3 13" xfId="7888" xr:uid="{00000000-0005-0000-0000-0000721A0000}"/>
    <cellStyle name="Normal 78 3 13 2" xfId="7889" xr:uid="{00000000-0005-0000-0000-0000731A0000}"/>
    <cellStyle name="Normal 78 3 14" xfId="7890" xr:uid="{00000000-0005-0000-0000-0000741A0000}"/>
    <cellStyle name="Normal 78 3 14 2" xfId="7891" xr:uid="{00000000-0005-0000-0000-0000751A0000}"/>
    <cellStyle name="Normal 78 3 15" xfId="7892" xr:uid="{00000000-0005-0000-0000-0000761A0000}"/>
    <cellStyle name="Normal 78 3 2" xfId="3751" xr:uid="{00000000-0005-0000-0000-0000771A0000}"/>
    <cellStyle name="Normal 78 3 2 2" xfId="4138" xr:uid="{00000000-0005-0000-0000-0000781A0000}"/>
    <cellStyle name="Normal 78 3 2 2 2" xfId="7893" xr:uid="{00000000-0005-0000-0000-0000791A0000}"/>
    <cellStyle name="Normal 78 3 2 2 2 2" xfId="7894" xr:uid="{00000000-0005-0000-0000-00007A1A0000}"/>
    <cellStyle name="Normal 78 3 2 2 3" xfId="7895" xr:uid="{00000000-0005-0000-0000-00007B1A0000}"/>
    <cellStyle name="Normal 78 3 2 2 3 2" xfId="7896" xr:uid="{00000000-0005-0000-0000-00007C1A0000}"/>
    <cellStyle name="Normal 78 3 2 2 4" xfId="7897" xr:uid="{00000000-0005-0000-0000-00007D1A0000}"/>
    <cellStyle name="Normal 78 3 2 2 4 2" xfId="7898" xr:uid="{00000000-0005-0000-0000-00007E1A0000}"/>
    <cellStyle name="Normal 78 3 2 2 5" xfId="7899" xr:uid="{00000000-0005-0000-0000-00007F1A0000}"/>
    <cellStyle name="Normal 78 3 2 2 5 2" xfId="7900" xr:uid="{00000000-0005-0000-0000-0000801A0000}"/>
    <cellStyle name="Normal 78 3 2 2 6" xfId="7901" xr:uid="{00000000-0005-0000-0000-0000811A0000}"/>
    <cellStyle name="Normal 78 3 2 2 6 2" xfId="7902" xr:uid="{00000000-0005-0000-0000-0000821A0000}"/>
    <cellStyle name="Normal 78 3 2 2 7" xfId="7903" xr:uid="{00000000-0005-0000-0000-0000831A0000}"/>
    <cellStyle name="Normal 78 3 2 3" xfId="4786" xr:uid="{00000000-0005-0000-0000-0000841A0000}"/>
    <cellStyle name="Normal 78 3 2 3 2" xfId="7904" xr:uid="{00000000-0005-0000-0000-0000851A0000}"/>
    <cellStyle name="Normal 78 3 2 3 2 2" xfId="7905" xr:uid="{00000000-0005-0000-0000-0000861A0000}"/>
    <cellStyle name="Normal 78 3 2 3 3" xfId="7906" xr:uid="{00000000-0005-0000-0000-0000871A0000}"/>
    <cellStyle name="Normal 78 3 2 3 3 2" xfId="7907" xr:uid="{00000000-0005-0000-0000-0000881A0000}"/>
    <cellStyle name="Normal 78 3 2 3 4" xfId="7908" xr:uid="{00000000-0005-0000-0000-0000891A0000}"/>
    <cellStyle name="Normal 78 3 2 3 4 2" xfId="7909" xr:uid="{00000000-0005-0000-0000-00008A1A0000}"/>
    <cellStyle name="Normal 78 3 2 3 5" xfId="7910" xr:uid="{00000000-0005-0000-0000-00008B1A0000}"/>
    <cellStyle name="Normal 78 3 2 3 5 2" xfId="7911" xr:uid="{00000000-0005-0000-0000-00008C1A0000}"/>
    <cellStyle name="Normal 78 3 2 3 6" xfId="7912" xr:uid="{00000000-0005-0000-0000-00008D1A0000}"/>
    <cellStyle name="Normal 78 3 2 3 6 2" xfId="7913" xr:uid="{00000000-0005-0000-0000-00008E1A0000}"/>
    <cellStyle name="Normal 78 3 2 3 7" xfId="7914" xr:uid="{00000000-0005-0000-0000-00008F1A0000}"/>
    <cellStyle name="Normal 78 3 2 4" xfId="7915" xr:uid="{00000000-0005-0000-0000-0000901A0000}"/>
    <cellStyle name="Normal 78 3 2 4 2" xfId="7916" xr:uid="{00000000-0005-0000-0000-0000911A0000}"/>
    <cellStyle name="Normal 78 3 2 5" xfId="7917" xr:uid="{00000000-0005-0000-0000-0000921A0000}"/>
    <cellStyle name="Normal 78 3 2 5 2" xfId="7918" xr:uid="{00000000-0005-0000-0000-0000931A0000}"/>
    <cellStyle name="Normal 78 3 2 6" xfId="7919" xr:uid="{00000000-0005-0000-0000-0000941A0000}"/>
    <cellStyle name="Normal 78 3 2 6 2" xfId="7920" xr:uid="{00000000-0005-0000-0000-0000951A0000}"/>
    <cellStyle name="Normal 78 3 2 7" xfId="7921" xr:uid="{00000000-0005-0000-0000-0000961A0000}"/>
    <cellStyle name="Normal 78 3 2 7 2" xfId="7922" xr:uid="{00000000-0005-0000-0000-0000971A0000}"/>
    <cellStyle name="Normal 78 3 2 8" xfId="7923" xr:uid="{00000000-0005-0000-0000-0000981A0000}"/>
    <cellStyle name="Normal 78 3 2 8 2" xfId="7924" xr:uid="{00000000-0005-0000-0000-0000991A0000}"/>
    <cellStyle name="Normal 78 3 2 9" xfId="7925" xr:uid="{00000000-0005-0000-0000-00009A1A0000}"/>
    <cellStyle name="Normal 78 3 3" xfId="4103" xr:uid="{00000000-0005-0000-0000-00009B1A0000}"/>
    <cellStyle name="Normal 78 3 3 2" xfId="7926" xr:uid="{00000000-0005-0000-0000-00009C1A0000}"/>
    <cellStyle name="Normal 78 3 3 2 2" xfId="7927" xr:uid="{00000000-0005-0000-0000-00009D1A0000}"/>
    <cellStyle name="Normal 78 3 3 3" xfId="7928" xr:uid="{00000000-0005-0000-0000-00009E1A0000}"/>
    <cellStyle name="Normal 78 3 3 3 2" xfId="7929" xr:uid="{00000000-0005-0000-0000-00009F1A0000}"/>
    <cellStyle name="Normal 78 3 3 4" xfId="7930" xr:uid="{00000000-0005-0000-0000-0000A01A0000}"/>
    <cellStyle name="Normal 78 3 3 4 2" xfId="7931" xr:uid="{00000000-0005-0000-0000-0000A11A0000}"/>
    <cellStyle name="Normal 78 3 3 5" xfId="7932" xr:uid="{00000000-0005-0000-0000-0000A21A0000}"/>
    <cellStyle name="Normal 78 3 3 5 2" xfId="7933" xr:uid="{00000000-0005-0000-0000-0000A31A0000}"/>
    <cellStyle name="Normal 78 3 3 6" xfId="7934" xr:uid="{00000000-0005-0000-0000-0000A41A0000}"/>
    <cellStyle name="Normal 78 3 3 6 2" xfId="7935" xr:uid="{00000000-0005-0000-0000-0000A51A0000}"/>
    <cellStyle name="Normal 78 3 3 7" xfId="7936" xr:uid="{00000000-0005-0000-0000-0000A61A0000}"/>
    <cellStyle name="Normal 78 3 4" xfId="4137" xr:uid="{00000000-0005-0000-0000-0000A71A0000}"/>
    <cellStyle name="Normal 78 3 4 2" xfId="7937" xr:uid="{00000000-0005-0000-0000-0000A81A0000}"/>
    <cellStyle name="Normal 78 3 4 2 2" xfId="7938" xr:uid="{00000000-0005-0000-0000-0000A91A0000}"/>
    <cellStyle name="Normal 78 3 4 3" xfId="7939" xr:uid="{00000000-0005-0000-0000-0000AA1A0000}"/>
    <cellStyle name="Normal 78 3 4 3 2" xfId="7940" xr:uid="{00000000-0005-0000-0000-0000AB1A0000}"/>
    <cellStyle name="Normal 78 3 4 4" xfId="7941" xr:uid="{00000000-0005-0000-0000-0000AC1A0000}"/>
    <cellStyle name="Normal 78 3 4 4 2" xfId="7942" xr:uid="{00000000-0005-0000-0000-0000AD1A0000}"/>
    <cellStyle name="Normal 78 3 4 5" xfId="7943" xr:uid="{00000000-0005-0000-0000-0000AE1A0000}"/>
    <cellStyle name="Normal 78 3 4 5 2" xfId="7944" xr:uid="{00000000-0005-0000-0000-0000AF1A0000}"/>
    <cellStyle name="Normal 78 3 4 6" xfId="7945" xr:uid="{00000000-0005-0000-0000-0000B01A0000}"/>
    <cellStyle name="Normal 78 3 4 6 2" xfId="7946" xr:uid="{00000000-0005-0000-0000-0000B11A0000}"/>
    <cellStyle name="Normal 78 3 4 7" xfId="7947" xr:uid="{00000000-0005-0000-0000-0000B21A0000}"/>
    <cellStyle name="Normal 78 3 5" xfId="4785" xr:uid="{00000000-0005-0000-0000-0000B31A0000}"/>
    <cellStyle name="Normal 78 3 5 2" xfId="7948" xr:uid="{00000000-0005-0000-0000-0000B41A0000}"/>
    <cellStyle name="Normal 78 3 5 2 2" xfId="7949" xr:uid="{00000000-0005-0000-0000-0000B51A0000}"/>
    <cellStyle name="Normal 78 3 5 3" xfId="7950" xr:uid="{00000000-0005-0000-0000-0000B61A0000}"/>
    <cellStyle name="Normal 78 3 5 3 2" xfId="7951" xr:uid="{00000000-0005-0000-0000-0000B71A0000}"/>
    <cellStyle name="Normal 78 3 5 4" xfId="7952" xr:uid="{00000000-0005-0000-0000-0000B81A0000}"/>
    <cellStyle name="Normal 78 3 5 4 2" xfId="7953" xr:uid="{00000000-0005-0000-0000-0000B91A0000}"/>
    <cellStyle name="Normal 78 3 5 5" xfId="7954" xr:uid="{00000000-0005-0000-0000-0000BA1A0000}"/>
    <cellStyle name="Normal 78 3 5 5 2" xfId="7955" xr:uid="{00000000-0005-0000-0000-0000BB1A0000}"/>
    <cellStyle name="Normal 78 3 5 6" xfId="7956" xr:uid="{00000000-0005-0000-0000-0000BC1A0000}"/>
    <cellStyle name="Normal 78 3 5 6 2" xfId="7957" xr:uid="{00000000-0005-0000-0000-0000BD1A0000}"/>
    <cellStyle name="Normal 78 3 5 7" xfId="7958" xr:uid="{00000000-0005-0000-0000-0000BE1A0000}"/>
    <cellStyle name="Normal 78 3 6" xfId="4680" xr:uid="{00000000-0005-0000-0000-0000BF1A0000}"/>
    <cellStyle name="Normal 78 3 6 2" xfId="7959" xr:uid="{00000000-0005-0000-0000-0000C01A0000}"/>
    <cellStyle name="Normal 78 3 6 2 2" xfId="7960" xr:uid="{00000000-0005-0000-0000-0000C11A0000}"/>
    <cellStyle name="Normal 78 3 6 3" xfId="7961" xr:uid="{00000000-0005-0000-0000-0000C21A0000}"/>
    <cellStyle name="Normal 78 3 6 3 2" xfId="7962" xr:uid="{00000000-0005-0000-0000-0000C31A0000}"/>
    <cellStyle name="Normal 78 3 6 4" xfId="7963" xr:uid="{00000000-0005-0000-0000-0000C41A0000}"/>
    <cellStyle name="Normal 78 3 6 4 2" xfId="7964" xr:uid="{00000000-0005-0000-0000-0000C51A0000}"/>
    <cellStyle name="Normal 78 3 6 5" xfId="7965" xr:uid="{00000000-0005-0000-0000-0000C61A0000}"/>
    <cellStyle name="Normal 78 3 6 5 2" xfId="7966" xr:uid="{00000000-0005-0000-0000-0000C71A0000}"/>
    <cellStyle name="Normal 78 3 6 6" xfId="7967" xr:uid="{00000000-0005-0000-0000-0000C81A0000}"/>
    <cellStyle name="Normal 78 3 6 6 2" xfId="7968" xr:uid="{00000000-0005-0000-0000-0000C91A0000}"/>
    <cellStyle name="Normal 78 3 6 7" xfId="7969" xr:uid="{00000000-0005-0000-0000-0000CA1A0000}"/>
    <cellStyle name="Normal 78 3 7" xfId="4794" xr:uid="{00000000-0005-0000-0000-0000CB1A0000}"/>
    <cellStyle name="Normal 78 3 7 2" xfId="7970" xr:uid="{00000000-0005-0000-0000-0000CC1A0000}"/>
    <cellStyle name="Normal 78 3 7 2 2" xfId="7971" xr:uid="{00000000-0005-0000-0000-0000CD1A0000}"/>
    <cellStyle name="Normal 78 3 7 3" xfId="7972" xr:uid="{00000000-0005-0000-0000-0000CE1A0000}"/>
    <cellStyle name="Normal 78 3 7 3 2" xfId="7973" xr:uid="{00000000-0005-0000-0000-0000CF1A0000}"/>
    <cellStyle name="Normal 78 3 7 4" xfId="7974" xr:uid="{00000000-0005-0000-0000-0000D01A0000}"/>
    <cellStyle name="Normal 78 3 7 4 2" xfId="7975" xr:uid="{00000000-0005-0000-0000-0000D11A0000}"/>
    <cellStyle name="Normal 78 3 7 5" xfId="7976" xr:uid="{00000000-0005-0000-0000-0000D21A0000}"/>
    <cellStyle name="Normal 78 3 7 5 2" xfId="7977" xr:uid="{00000000-0005-0000-0000-0000D31A0000}"/>
    <cellStyle name="Normal 78 3 7 6" xfId="7978" xr:uid="{00000000-0005-0000-0000-0000D41A0000}"/>
    <cellStyle name="Normal 78 3 7 6 2" xfId="7979" xr:uid="{00000000-0005-0000-0000-0000D51A0000}"/>
    <cellStyle name="Normal 78 3 7 7" xfId="7980" xr:uid="{00000000-0005-0000-0000-0000D61A0000}"/>
    <cellStyle name="Normal 78 3 8" xfId="4675" xr:uid="{00000000-0005-0000-0000-0000D71A0000}"/>
    <cellStyle name="Normal 78 3 8 2" xfId="7981" xr:uid="{00000000-0005-0000-0000-0000D81A0000}"/>
    <cellStyle name="Normal 78 3 8 2 2" xfId="7982" xr:uid="{00000000-0005-0000-0000-0000D91A0000}"/>
    <cellStyle name="Normal 78 3 8 3" xfId="7983" xr:uid="{00000000-0005-0000-0000-0000DA1A0000}"/>
    <cellStyle name="Normal 78 3 8 3 2" xfId="7984" xr:uid="{00000000-0005-0000-0000-0000DB1A0000}"/>
    <cellStyle name="Normal 78 3 8 4" xfId="7985" xr:uid="{00000000-0005-0000-0000-0000DC1A0000}"/>
    <cellStyle name="Normal 78 3 8 4 2" xfId="7986" xr:uid="{00000000-0005-0000-0000-0000DD1A0000}"/>
    <cellStyle name="Normal 78 3 8 5" xfId="7987" xr:uid="{00000000-0005-0000-0000-0000DE1A0000}"/>
    <cellStyle name="Normal 78 3 8 5 2" xfId="7988" xr:uid="{00000000-0005-0000-0000-0000DF1A0000}"/>
    <cellStyle name="Normal 78 3 8 6" xfId="7989" xr:uid="{00000000-0005-0000-0000-0000E01A0000}"/>
    <cellStyle name="Normal 78 3 8 6 2" xfId="7990" xr:uid="{00000000-0005-0000-0000-0000E11A0000}"/>
    <cellStyle name="Normal 78 3 8 7" xfId="7991" xr:uid="{00000000-0005-0000-0000-0000E21A0000}"/>
    <cellStyle name="Normal 78 3 9" xfId="4799" xr:uid="{00000000-0005-0000-0000-0000E31A0000}"/>
    <cellStyle name="Normal 78 3 9 2" xfId="7992" xr:uid="{00000000-0005-0000-0000-0000E41A0000}"/>
    <cellStyle name="Normal 78 3 9 2 2" xfId="7993" xr:uid="{00000000-0005-0000-0000-0000E51A0000}"/>
    <cellStyle name="Normal 78 3 9 3" xfId="7994" xr:uid="{00000000-0005-0000-0000-0000E61A0000}"/>
    <cellStyle name="Normal 78 3 9 3 2" xfId="7995" xr:uid="{00000000-0005-0000-0000-0000E71A0000}"/>
    <cellStyle name="Normal 78 3 9 4" xfId="7996" xr:uid="{00000000-0005-0000-0000-0000E81A0000}"/>
    <cellStyle name="Normal 78 3 9 4 2" xfId="7997" xr:uid="{00000000-0005-0000-0000-0000E91A0000}"/>
    <cellStyle name="Normal 78 3 9 5" xfId="7998" xr:uid="{00000000-0005-0000-0000-0000EA1A0000}"/>
    <cellStyle name="Normal 78 3 9 5 2" xfId="7999" xr:uid="{00000000-0005-0000-0000-0000EB1A0000}"/>
    <cellStyle name="Normal 78 3 9 6" xfId="8000" xr:uid="{00000000-0005-0000-0000-0000EC1A0000}"/>
    <cellStyle name="Normal 78 3 9 6 2" xfId="8001" xr:uid="{00000000-0005-0000-0000-0000ED1A0000}"/>
    <cellStyle name="Normal 78 3 9 7" xfId="8002" xr:uid="{00000000-0005-0000-0000-0000EE1A0000}"/>
    <cellStyle name="Normal 78 4" xfId="3752" xr:uid="{00000000-0005-0000-0000-0000EF1A0000}"/>
    <cellStyle name="Normal 78 4 10" xfId="8003" xr:uid="{00000000-0005-0000-0000-0000F01A0000}"/>
    <cellStyle name="Normal 78 4 10 2" xfId="8004" xr:uid="{00000000-0005-0000-0000-0000F11A0000}"/>
    <cellStyle name="Normal 78 4 11" xfId="8005" xr:uid="{00000000-0005-0000-0000-0000F21A0000}"/>
    <cellStyle name="Normal 78 4 11 2" xfId="8006" xr:uid="{00000000-0005-0000-0000-0000F31A0000}"/>
    <cellStyle name="Normal 78 4 12" xfId="8007" xr:uid="{00000000-0005-0000-0000-0000F41A0000}"/>
    <cellStyle name="Normal 78 4 12 2" xfId="8008" xr:uid="{00000000-0005-0000-0000-0000F51A0000}"/>
    <cellStyle name="Normal 78 4 13" xfId="8009" xr:uid="{00000000-0005-0000-0000-0000F61A0000}"/>
    <cellStyle name="Normal 78 4 13 2" xfId="8010" xr:uid="{00000000-0005-0000-0000-0000F71A0000}"/>
    <cellStyle name="Normal 78 4 14" xfId="8011" xr:uid="{00000000-0005-0000-0000-0000F81A0000}"/>
    <cellStyle name="Normal 78 4 14 2" xfId="8012" xr:uid="{00000000-0005-0000-0000-0000F91A0000}"/>
    <cellStyle name="Normal 78 4 15" xfId="8013" xr:uid="{00000000-0005-0000-0000-0000FA1A0000}"/>
    <cellStyle name="Normal 78 4 2" xfId="3753" xr:uid="{00000000-0005-0000-0000-0000FB1A0000}"/>
    <cellStyle name="Normal 78 4 2 2" xfId="4140" xr:uid="{00000000-0005-0000-0000-0000FC1A0000}"/>
    <cellStyle name="Normal 78 4 2 2 2" xfId="8014" xr:uid="{00000000-0005-0000-0000-0000FD1A0000}"/>
    <cellStyle name="Normal 78 4 2 2 2 2" xfId="8015" xr:uid="{00000000-0005-0000-0000-0000FE1A0000}"/>
    <cellStyle name="Normal 78 4 2 2 3" xfId="8016" xr:uid="{00000000-0005-0000-0000-0000FF1A0000}"/>
    <cellStyle name="Normal 78 4 2 2 3 2" xfId="8017" xr:uid="{00000000-0005-0000-0000-0000001B0000}"/>
    <cellStyle name="Normal 78 4 2 2 4" xfId="8018" xr:uid="{00000000-0005-0000-0000-0000011B0000}"/>
    <cellStyle name="Normal 78 4 2 2 4 2" xfId="8019" xr:uid="{00000000-0005-0000-0000-0000021B0000}"/>
    <cellStyle name="Normal 78 4 2 2 5" xfId="8020" xr:uid="{00000000-0005-0000-0000-0000031B0000}"/>
    <cellStyle name="Normal 78 4 2 2 5 2" xfId="8021" xr:uid="{00000000-0005-0000-0000-0000041B0000}"/>
    <cellStyle name="Normal 78 4 2 2 6" xfId="8022" xr:uid="{00000000-0005-0000-0000-0000051B0000}"/>
    <cellStyle name="Normal 78 4 2 2 6 2" xfId="8023" xr:uid="{00000000-0005-0000-0000-0000061B0000}"/>
    <cellStyle name="Normal 78 4 2 2 7" xfId="8024" xr:uid="{00000000-0005-0000-0000-0000071B0000}"/>
    <cellStyle name="Normal 78 4 2 3" xfId="4788" xr:uid="{00000000-0005-0000-0000-0000081B0000}"/>
    <cellStyle name="Normal 78 4 2 3 2" xfId="8025" xr:uid="{00000000-0005-0000-0000-0000091B0000}"/>
    <cellStyle name="Normal 78 4 2 3 2 2" xfId="8026" xr:uid="{00000000-0005-0000-0000-00000A1B0000}"/>
    <cellStyle name="Normal 78 4 2 3 3" xfId="8027" xr:uid="{00000000-0005-0000-0000-00000B1B0000}"/>
    <cellStyle name="Normal 78 4 2 3 3 2" xfId="8028" xr:uid="{00000000-0005-0000-0000-00000C1B0000}"/>
    <cellStyle name="Normal 78 4 2 3 4" xfId="8029" xr:uid="{00000000-0005-0000-0000-00000D1B0000}"/>
    <cellStyle name="Normal 78 4 2 3 4 2" xfId="8030" xr:uid="{00000000-0005-0000-0000-00000E1B0000}"/>
    <cellStyle name="Normal 78 4 2 3 5" xfId="8031" xr:uid="{00000000-0005-0000-0000-00000F1B0000}"/>
    <cellStyle name="Normal 78 4 2 3 5 2" xfId="8032" xr:uid="{00000000-0005-0000-0000-0000101B0000}"/>
    <cellStyle name="Normal 78 4 2 3 6" xfId="8033" xr:uid="{00000000-0005-0000-0000-0000111B0000}"/>
    <cellStyle name="Normal 78 4 2 3 6 2" xfId="8034" xr:uid="{00000000-0005-0000-0000-0000121B0000}"/>
    <cellStyle name="Normal 78 4 2 3 7" xfId="8035" xr:uid="{00000000-0005-0000-0000-0000131B0000}"/>
    <cellStyle name="Normal 78 4 2 4" xfId="8036" xr:uid="{00000000-0005-0000-0000-0000141B0000}"/>
    <cellStyle name="Normal 78 4 2 4 2" xfId="8037" xr:uid="{00000000-0005-0000-0000-0000151B0000}"/>
    <cellStyle name="Normal 78 4 2 5" xfId="8038" xr:uid="{00000000-0005-0000-0000-0000161B0000}"/>
    <cellStyle name="Normal 78 4 2 5 2" xfId="8039" xr:uid="{00000000-0005-0000-0000-0000171B0000}"/>
    <cellStyle name="Normal 78 4 2 6" xfId="8040" xr:uid="{00000000-0005-0000-0000-0000181B0000}"/>
    <cellStyle name="Normal 78 4 2 6 2" xfId="8041" xr:uid="{00000000-0005-0000-0000-0000191B0000}"/>
    <cellStyle name="Normal 78 4 2 7" xfId="8042" xr:uid="{00000000-0005-0000-0000-00001A1B0000}"/>
    <cellStyle name="Normal 78 4 2 7 2" xfId="8043" xr:uid="{00000000-0005-0000-0000-00001B1B0000}"/>
    <cellStyle name="Normal 78 4 2 8" xfId="8044" xr:uid="{00000000-0005-0000-0000-00001C1B0000}"/>
    <cellStyle name="Normal 78 4 2 8 2" xfId="8045" xr:uid="{00000000-0005-0000-0000-00001D1B0000}"/>
    <cellStyle name="Normal 78 4 2 9" xfId="8046" xr:uid="{00000000-0005-0000-0000-00001E1B0000}"/>
    <cellStyle name="Normal 78 4 3" xfId="4104" xr:uid="{00000000-0005-0000-0000-00001F1B0000}"/>
    <cellStyle name="Normal 78 4 3 2" xfId="8047" xr:uid="{00000000-0005-0000-0000-0000201B0000}"/>
    <cellStyle name="Normal 78 4 3 2 2" xfId="8048" xr:uid="{00000000-0005-0000-0000-0000211B0000}"/>
    <cellStyle name="Normal 78 4 3 3" xfId="8049" xr:uid="{00000000-0005-0000-0000-0000221B0000}"/>
    <cellStyle name="Normal 78 4 3 3 2" xfId="8050" xr:uid="{00000000-0005-0000-0000-0000231B0000}"/>
    <cellStyle name="Normal 78 4 3 4" xfId="8051" xr:uid="{00000000-0005-0000-0000-0000241B0000}"/>
    <cellStyle name="Normal 78 4 3 4 2" xfId="8052" xr:uid="{00000000-0005-0000-0000-0000251B0000}"/>
    <cellStyle name="Normal 78 4 3 5" xfId="8053" xr:uid="{00000000-0005-0000-0000-0000261B0000}"/>
    <cellStyle name="Normal 78 4 3 5 2" xfId="8054" xr:uid="{00000000-0005-0000-0000-0000271B0000}"/>
    <cellStyle name="Normal 78 4 3 6" xfId="8055" xr:uid="{00000000-0005-0000-0000-0000281B0000}"/>
    <cellStyle name="Normal 78 4 3 6 2" xfId="8056" xr:uid="{00000000-0005-0000-0000-0000291B0000}"/>
    <cellStyle name="Normal 78 4 3 7" xfId="8057" xr:uid="{00000000-0005-0000-0000-00002A1B0000}"/>
    <cellStyle name="Normal 78 4 4" xfId="4139" xr:uid="{00000000-0005-0000-0000-00002B1B0000}"/>
    <cellStyle name="Normal 78 4 4 2" xfId="8058" xr:uid="{00000000-0005-0000-0000-00002C1B0000}"/>
    <cellStyle name="Normal 78 4 4 2 2" xfId="8059" xr:uid="{00000000-0005-0000-0000-00002D1B0000}"/>
    <cellStyle name="Normal 78 4 4 3" xfId="8060" xr:uid="{00000000-0005-0000-0000-00002E1B0000}"/>
    <cellStyle name="Normal 78 4 4 3 2" xfId="8061" xr:uid="{00000000-0005-0000-0000-00002F1B0000}"/>
    <cellStyle name="Normal 78 4 4 4" xfId="8062" xr:uid="{00000000-0005-0000-0000-0000301B0000}"/>
    <cellStyle name="Normal 78 4 4 4 2" xfId="8063" xr:uid="{00000000-0005-0000-0000-0000311B0000}"/>
    <cellStyle name="Normal 78 4 4 5" xfId="8064" xr:uid="{00000000-0005-0000-0000-0000321B0000}"/>
    <cellStyle name="Normal 78 4 4 5 2" xfId="8065" xr:uid="{00000000-0005-0000-0000-0000331B0000}"/>
    <cellStyle name="Normal 78 4 4 6" xfId="8066" xr:uid="{00000000-0005-0000-0000-0000341B0000}"/>
    <cellStyle name="Normal 78 4 4 6 2" xfId="8067" xr:uid="{00000000-0005-0000-0000-0000351B0000}"/>
    <cellStyle name="Normal 78 4 4 7" xfId="8068" xr:uid="{00000000-0005-0000-0000-0000361B0000}"/>
    <cellStyle name="Normal 78 4 5" xfId="4787" xr:uid="{00000000-0005-0000-0000-0000371B0000}"/>
    <cellStyle name="Normal 78 4 5 2" xfId="8069" xr:uid="{00000000-0005-0000-0000-0000381B0000}"/>
    <cellStyle name="Normal 78 4 5 2 2" xfId="8070" xr:uid="{00000000-0005-0000-0000-0000391B0000}"/>
    <cellStyle name="Normal 78 4 5 3" xfId="8071" xr:uid="{00000000-0005-0000-0000-00003A1B0000}"/>
    <cellStyle name="Normal 78 4 5 3 2" xfId="8072" xr:uid="{00000000-0005-0000-0000-00003B1B0000}"/>
    <cellStyle name="Normal 78 4 5 4" xfId="8073" xr:uid="{00000000-0005-0000-0000-00003C1B0000}"/>
    <cellStyle name="Normal 78 4 5 4 2" xfId="8074" xr:uid="{00000000-0005-0000-0000-00003D1B0000}"/>
    <cellStyle name="Normal 78 4 5 5" xfId="8075" xr:uid="{00000000-0005-0000-0000-00003E1B0000}"/>
    <cellStyle name="Normal 78 4 5 5 2" xfId="8076" xr:uid="{00000000-0005-0000-0000-00003F1B0000}"/>
    <cellStyle name="Normal 78 4 5 6" xfId="8077" xr:uid="{00000000-0005-0000-0000-0000401B0000}"/>
    <cellStyle name="Normal 78 4 5 6 2" xfId="8078" xr:uid="{00000000-0005-0000-0000-0000411B0000}"/>
    <cellStyle name="Normal 78 4 5 7" xfId="8079" xr:uid="{00000000-0005-0000-0000-0000421B0000}"/>
    <cellStyle name="Normal 78 4 6" xfId="4679" xr:uid="{00000000-0005-0000-0000-0000431B0000}"/>
    <cellStyle name="Normal 78 4 6 2" xfId="8080" xr:uid="{00000000-0005-0000-0000-0000441B0000}"/>
    <cellStyle name="Normal 78 4 6 2 2" xfId="8081" xr:uid="{00000000-0005-0000-0000-0000451B0000}"/>
    <cellStyle name="Normal 78 4 6 3" xfId="8082" xr:uid="{00000000-0005-0000-0000-0000461B0000}"/>
    <cellStyle name="Normal 78 4 6 3 2" xfId="8083" xr:uid="{00000000-0005-0000-0000-0000471B0000}"/>
    <cellStyle name="Normal 78 4 6 4" xfId="8084" xr:uid="{00000000-0005-0000-0000-0000481B0000}"/>
    <cellStyle name="Normal 78 4 6 4 2" xfId="8085" xr:uid="{00000000-0005-0000-0000-0000491B0000}"/>
    <cellStyle name="Normal 78 4 6 5" xfId="8086" xr:uid="{00000000-0005-0000-0000-00004A1B0000}"/>
    <cellStyle name="Normal 78 4 6 5 2" xfId="8087" xr:uid="{00000000-0005-0000-0000-00004B1B0000}"/>
    <cellStyle name="Normal 78 4 6 6" xfId="8088" xr:uid="{00000000-0005-0000-0000-00004C1B0000}"/>
    <cellStyle name="Normal 78 4 6 6 2" xfId="8089" xr:uid="{00000000-0005-0000-0000-00004D1B0000}"/>
    <cellStyle name="Normal 78 4 6 7" xfId="8090" xr:uid="{00000000-0005-0000-0000-00004E1B0000}"/>
    <cellStyle name="Normal 78 4 7" xfId="4795" xr:uid="{00000000-0005-0000-0000-00004F1B0000}"/>
    <cellStyle name="Normal 78 4 7 2" xfId="8091" xr:uid="{00000000-0005-0000-0000-0000501B0000}"/>
    <cellStyle name="Normal 78 4 7 2 2" xfId="8092" xr:uid="{00000000-0005-0000-0000-0000511B0000}"/>
    <cellStyle name="Normal 78 4 7 3" xfId="8093" xr:uid="{00000000-0005-0000-0000-0000521B0000}"/>
    <cellStyle name="Normal 78 4 7 3 2" xfId="8094" xr:uid="{00000000-0005-0000-0000-0000531B0000}"/>
    <cellStyle name="Normal 78 4 7 4" xfId="8095" xr:uid="{00000000-0005-0000-0000-0000541B0000}"/>
    <cellStyle name="Normal 78 4 7 4 2" xfId="8096" xr:uid="{00000000-0005-0000-0000-0000551B0000}"/>
    <cellStyle name="Normal 78 4 7 5" xfId="8097" xr:uid="{00000000-0005-0000-0000-0000561B0000}"/>
    <cellStyle name="Normal 78 4 7 5 2" xfId="8098" xr:uid="{00000000-0005-0000-0000-0000571B0000}"/>
    <cellStyle name="Normal 78 4 7 6" xfId="8099" xr:uid="{00000000-0005-0000-0000-0000581B0000}"/>
    <cellStyle name="Normal 78 4 7 6 2" xfId="8100" xr:uid="{00000000-0005-0000-0000-0000591B0000}"/>
    <cellStyle name="Normal 78 4 7 7" xfId="8101" xr:uid="{00000000-0005-0000-0000-00005A1B0000}"/>
    <cellStyle name="Normal 78 4 8" xfId="4674" xr:uid="{00000000-0005-0000-0000-00005B1B0000}"/>
    <cellStyle name="Normal 78 4 8 2" xfId="8102" xr:uid="{00000000-0005-0000-0000-00005C1B0000}"/>
    <cellStyle name="Normal 78 4 8 2 2" xfId="8103" xr:uid="{00000000-0005-0000-0000-00005D1B0000}"/>
    <cellStyle name="Normal 78 4 8 3" xfId="8104" xr:uid="{00000000-0005-0000-0000-00005E1B0000}"/>
    <cellStyle name="Normal 78 4 8 3 2" xfId="8105" xr:uid="{00000000-0005-0000-0000-00005F1B0000}"/>
    <cellStyle name="Normal 78 4 8 4" xfId="8106" xr:uid="{00000000-0005-0000-0000-0000601B0000}"/>
    <cellStyle name="Normal 78 4 8 4 2" xfId="8107" xr:uid="{00000000-0005-0000-0000-0000611B0000}"/>
    <cellStyle name="Normal 78 4 8 5" xfId="8108" xr:uid="{00000000-0005-0000-0000-0000621B0000}"/>
    <cellStyle name="Normal 78 4 8 5 2" xfId="8109" xr:uid="{00000000-0005-0000-0000-0000631B0000}"/>
    <cellStyle name="Normal 78 4 8 6" xfId="8110" xr:uid="{00000000-0005-0000-0000-0000641B0000}"/>
    <cellStyle name="Normal 78 4 8 6 2" xfId="8111" xr:uid="{00000000-0005-0000-0000-0000651B0000}"/>
    <cellStyle name="Normal 78 4 8 7" xfId="8112" xr:uid="{00000000-0005-0000-0000-0000661B0000}"/>
    <cellStyle name="Normal 78 4 9" xfId="4800" xr:uid="{00000000-0005-0000-0000-0000671B0000}"/>
    <cellStyle name="Normal 78 4 9 2" xfId="8113" xr:uid="{00000000-0005-0000-0000-0000681B0000}"/>
    <cellStyle name="Normal 78 4 9 2 2" xfId="8114" xr:uid="{00000000-0005-0000-0000-0000691B0000}"/>
    <cellStyle name="Normal 78 4 9 3" xfId="8115" xr:uid="{00000000-0005-0000-0000-00006A1B0000}"/>
    <cellStyle name="Normal 78 4 9 3 2" xfId="8116" xr:uid="{00000000-0005-0000-0000-00006B1B0000}"/>
    <cellStyle name="Normal 78 4 9 4" xfId="8117" xr:uid="{00000000-0005-0000-0000-00006C1B0000}"/>
    <cellStyle name="Normal 78 4 9 4 2" xfId="8118" xr:uid="{00000000-0005-0000-0000-00006D1B0000}"/>
    <cellStyle name="Normal 78 4 9 5" xfId="8119" xr:uid="{00000000-0005-0000-0000-00006E1B0000}"/>
    <cellStyle name="Normal 78 4 9 5 2" xfId="8120" xr:uid="{00000000-0005-0000-0000-00006F1B0000}"/>
    <cellStyle name="Normal 78 4 9 6" xfId="8121" xr:uid="{00000000-0005-0000-0000-0000701B0000}"/>
    <cellStyle name="Normal 78 4 9 6 2" xfId="8122" xr:uid="{00000000-0005-0000-0000-0000711B0000}"/>
    <cellStyle name="Normal 78 4 9 7" xfId="8123" xr:uid="{00000000-0005-0000-0000-0000721B0000}"/>
    <cellStyle name="Normal 78 5" xfId="3754" xr:uid="{00000000-0005-0000-0000-0000731B0000}"/>
    <cellStyle name="Normal 78 5 10" xfId="8124" xr:uid="{00000000-0005-0000-0000-0000741B0000}"/>
    <cellStyle name="Normal 78 5 10 2" xfId="8125" xr:uid="{00000000-0005-0000-0000-0000751B0000}"/>
    <cellStyle name="Normal 78 5 11" xfId="8126" xr:uid="{00000000-0005-0000-0000-0000761B0000}"/>
    <cellStyle name="Normal 78 5 11 2" xfId="8127" xr:uid="{00000000-0005-0000-0000-0000771B0000}"/>
    <cellStyle name="Normal 78 5 12" xfId="8128" xr:uid="{00000000-0005-0000-0000-0000781B0000}"/>
    <cellStyle name="Normal 78 5 12 2" xfId="8129" xr:uid="{00000000-0005-0000-0000-0000791B0000}"/>
    <cellStyle name="Normal 78 5 13" xfId="8130" xr:uid="{00000000-0005-0000-0000-00007A1B0000}"/>
    <cellStyle name="Normal 78 5 13 2" xfId="8131" xr:uid="{00000000-0005-0000-0000-00007B1B0000}"/>
    <cellStyle name="Normal 78 5 14" xfId="8132" xr:uid="{00000000-0005-0000-0000-00007C1B0000}"/>
    <cellStyle name="Normal 78 5 14 2" xfId="8133" xr:uid="{00000000-0005-0000-0000-00007D1B0000}"/>
    <cellStyle name="Normal 78 5 15" xfId="8134" xr:uid="{00000000-0005-0000-0000-00007E1B0000}"/>
    <cellStyle name="Normal 78 5 2" xfId="3755" xr:uid="{00000000-0005-0000-0000-00007F1B0000}"/>
    <cellStyle name="Normal 78 5 2 2" xfId="4142" xr:uid="{00000000-0005-0000-0000-0000801B0000}"/>
    <cellStyle name="Normal 78 5 2 2 2" xfId="8135" xr:uid="{00000000-0005-0000-0000-0000811B0000}"/>
    <cellStyle name="Normal 78 5 2 2 2 2" xfId="8136" xr:uid="{00000000-0005-0000-0000-0000821B0000}"/>
    <cellStyle name="Normal 78 5 2 2 3" xfId="8137" xr:uid="{00000000-0005-0000-0000-0000831B0000}"/>
    <cellStyle name="Normal 78 5 2 2 3 2" xfId="8138" xr:uid="{00000000-0005-0000-0000-0000841B0000}"/>
    <cellStyle name="Normal 78 5 2 2 4" xfId="8139" xr:uid="{00000000-0005-0000-0000-0000851B0000}"/>
    <cellStyle name="Normal 78 5 2 2 4 2" xfId="8140" xr:uid="{00000000-0005-0000-0000-0000861B0000}"/>
    <cellStyle name="Normal 78 5 2 2 5" xfId="8141" xr:uid="{00000000-0005-0000-0000-0000871B0000}"/>
    <cellStyle name="Normal 78 5 2 2 5 2" xfId="8142" xr:uid="{00000000-0005-0000-0000-0000881B0000}"/>
    <cellStyle name="Normal 78 5 2 2 6" xfId="8143" xr:uid="{00000000-0005-0000-0000-0000891B0000}"/>
    <cellStyle name="Normal 78 5 2 2 6 2" xfId="8144" xr:uid="{00000000-0005-0000-0000-00008A1B0000}"/>
    <cellStyle name="Normal 78 5 2 2 7" xfId="8145" xr:uid="{00000000-0005-0000-0000-00008B1B0000}"/>
    <cellStyle name="Normal 78 5 2 3" xfId="4790" xr:uid="{00000000-0005-0000-0000-00008C1B0000}"/>
    <cellStyle name="Normal 78 5 2 3 2" xfId="8146" xr:uid="{00000000-0005-0000-0000-00008D1B0000}"/>
    <cellStyle name="Normal 78 5 2 3 2 2" xfId="8147" xr:uid="{00000000-0005-0000-0000-00008E1B0000}"/>
    <cellStyle name="Normal 78 5 2 3 3" xfId="8148" xr:uid="{00000000-0005-0000-0000-00008F1B0000}"/>
    <cellStyle name="Normal 78 5 2 3 3 2" xfId="8149" xr:uid="{00000000-0005-0000-0000-0000901B0000}"/>
    <cellStyle name="Normal 78 5 2 3 4" xfId="8150" xr:uid="{00000000-0005-0000-0000-0000911B0000}"/>
    <cellStyle name="Normal 78 5 2 3 4 2" xfId="8151" xr:uid="{00000000-0005-0000-0000-0000921B0000}"/>
    <cellStyle name="Normal 78 5 2 3 5" xfId="8152" xr:uid="{00000000-0005-0000-0000-0000931B0000}"/>
    <cellStyle name="Normal 78 5 2 3 5 2" xfId="8153" xr:uid="{00000000-0005-0000-0000-0000941B0000}"/>
    <cellStyle name="Normal 78 5 2 3 6" xfId="8154" xr:uid="{00000000-0005-0000-0000-0000951B0000}"/>
    <cellStyle name="Normal 78 5 2 3 6 2" xfId="8155" xr:uid="{00000000-0005-0000-0000-0000961B0000}"/>
    <cellStyle name="Normal 78 5 2 3 7" xfId="8156" xr:uid="{00000000-0005-0000-0000-0000971B0000}"/>
    <cellStyle name="Normal 78 5 2 4" xfId="8157" xr:uid="{00000000-0005-0000-0000-0000981B0000}"/>
    <cellStyle name="Normal 78 5 2 4 2" xfId="8158" xr:uid="{00000000-0005-0000-0000-0000991B0000}"/>
    <cellStyle name="Normal 78 5 2 5" xfId="8159" xr:uid="{00000000-0005-0000-0000-00009A1B0000}"/>
    <cellStyle name="Normal 78 5 2 5 2" xfId="8160" xr:uid="{00000000-0005-0000-0000-00009B1B0000}"/>
    <cellStyle name="Normal 78 5 2 6" xfId="8161" xr:uid="{00000000-0005-0000-0000-00009C1B0000}"/>
    <cellStyle name="Normal 78 5 2 6 2" xfId="8162" xr:uid="{00000000-0005-0000-0000-00009D1B0000}"/>
    <cellStyle name="Normal 78 5 2 7" xfId="8163" xr:uid="{00000000-0005-0000-0000-00009E1B0000}"/>
    <cellStyle name="Normal 78 5 2 7 2" xfId="8164" xr:uid="{00000000-0005-0000-0000-00009F1B0000}"/>
    <cellStyle name="Normal 78 5 2 8" xfId="8165" xr:uid="{00000000-0005-0000-0000-0000A01B0000}"/>
    <cellStyle name="Normal 78 5 2 8 2" xfId="8166" xr:uid="{00000000-0005-0000-0000-0000A11B0000}"/>
    <cellStyle name="Normal 78 5 2 9" xfId="8167" xr:uid="{00000000-0005-0000-0000-0000A21B0000}"/>
    <cellStyle name="Normal 78 5 3" xfId="4105" xr:uid="{00000000-0005-0000-0000-0000A31B0000}"/>
    <cellStyle name="Normal 78 5 3 2" xfId="8168" xr:uid="{00000000-0005-0000-0000-0000A41B0000}"/>
    <cellStyle name="Normal 78 5 3 2 2" xfId="8169" xr:uid="{00000000-0005-0000-0000-0000A51B0000}"/>
    <cellStyle name="Normal 78 5 3 3" xfId="8170" xr:uid="{00000000-0005-0000-0000-0000A61B0000}"/>
    <cellStyle name="Normal 78 5 3 3 2" xfId="8171" xr:uid="{00000000-0005-0000-0000-0000A71B0000}"/>
    <cellStyle name="Normal 78 5 3 4" xfId="8172" xr:uid="{00000000-0005-0000-0000-0000A81B0000}"/>
    <cellStyle name="Normal 78 5 3 4 2" xfId="8173" xr:uid="{00000000-0005-0000-0000-0000A91B0000}"/>
    <cellStyle name="Normal 78 5 3 5" xfId="8174" xr:uid="{00000000-0005-0000-0000-0000AA1B0000}"/>
    <cellStyle name="Normal 78 5 3 5 2" xfId="8175" xr:uid="{00000000-0005-0000-0000-0000AB1B0000}"/>
    <cellStyle name="Normal 78 5 3 6" xfId="8176" xr:uid="{00000000-0005-0000-0000-0000AC1B0000}"/>
    <cellStyle name="Normal 78 5 3 6 2" xfId="8177" xr:uid="{00000000-0005-0000-0000-0000AD1B0000}"/>
    <cellStyle name="Normal 78 5 3 7" xfId="8178" xr:uid="{00000000-0005-0000-0000-0000AE1B0000}"/>
    <cellStyle name="Normal 78 5 4" xfId="4141" xr:uid="{00000000-0005-0000-0000-0000AF1B0000}"/>
    <cellStyle name="Normal 78 5 4 2" xfId="8179" xr:uid="{00000000-0005-0000-0000-0000B01B0000}"/>
    <cellStyle name="Normal 78 5 4 2 2" xfId="8180" xr:uid="{00000000-0005-0000-0000-0000B11B0000}"/>
    <cellStyle name="Normal 78 5 4 3" xfId="8181" xr:uid="{00000000-0005-0000-0000-0000B21B0000}"/>
    <cellStyle name="Normal 78 5 4 3 2" xfId="8182" xr:uid="{00000000-0005-0000-0000-0000B31B0000}"/>
    <cellStyle name="Normal 78 5 4 4" xfId="8183" xr:uid="{00000000-0005-0000-0000-0000B41B0000}"/>
    <cellStyle name="Normal 78 5 4 4 2" xfId="8184" xr:uid="{00000000-0005-0000-0000-0000B51B0000}"/>
    <cellStyle name="Normal 78 5 4 5" xfId="8185" xr:uid="{00000000-0005-0000-0000-0000B61B0000}"/>
    <cellStyle name="Normal 78 5 4 5 2" xfId="8186" xr:uid="{00000000-0005-0000-0000-0000B71B0000}"/>
    <cellStyle name="Normal 78 5 4 6" xfId="8187" xr:uid="{00000000-0005-0000-0000-0000B81B0000}"/>
    <cellStyle name="Normal 78 5 4 6 2" xfId="8188" xr:uid="{00000000-0005-0000-0000-0000B91B0000}"/>
    <cellStyle name="Normal 78 5 4 7" xfId="8189" xr:uid="{00000000-0005-0000-0000-0000BA1B0000}"/>
    <cellStyle name="Normal 78 5 5" xfId="4789" xr:uid="{00000000-0005-0000-0000-0000BB1B0000}"/>
    <cellStyle name="Normal 78 5 5 2" xfId="8190" xr:uid="{00000000-0005-0000-0000-0000BC1B0000}"/>
    <cellStyle name="Normal 78 5 5 2 2" xfId="8191" xr:uid="{00000000-0005-0000-0000-0000BD1B0000}"/>
    <cellStyle name="Normal 78 5 5 3" xfId="8192" xr:uid="{00000000-0005-0000-0000-0000BE1B0000}"/>
    <cellStyle name="Normal 78 5 5 3 2" xfId="8193" xr:uid="{00000000-0005-0000-0000-0000BF1B0000}"/>
    <cellStyle name="Normal 78 5 5 4" xfId="8194" xr:uid="{00000000-0005-0000-0000-0000C01B0000}"/>
    <cellStyle name="Normal 78 5 5 4 2" xfId="8195" xr:uid="{00000000-0005-0000-0000-0000C11B0000}"/>
    <cellStyle name="Normal 78 5 5 5" xfId="8196" xr:uid="{00000000-0005-0000-0000-0000C21B0000}"/>
    <cellStyle name="Normal 78 5 5 5 2" xfId="8197" xr:uid="{00000000-0005-0000-0000-0000C31B0000}"/>
    <cellStyle name="Normal 78 5 5 6" xfId="8198" xr:uid="{00000000-0005-0000-0000-0000C41B0000}"/>
    <cellStyle name="Normal 78 5 5 6 2" xfId="8199" xr:uid="{00000000-0005-0000-0000-0000C51B0000}"/>
    <cellStyle name="Normal 78 5 5 7" xfId="8200" xr:uid="{00000000-0005-0000-0000-0000C61B0000}"/>
    <cellStyle name="Normal 78 5 6" xfId="4678" xr:uid="{00000000-0005-0000-0000-0000C71B0000}"/>
    <cellStyle name="Normal 78 5 6 2" xfId="8201" xr:uid="{00000000-0005-0000-0000-0000C81B0000}"/>
    <cellStyle name="Normal 78 5 6 2 2" xfId="8202" xr:uid="{00000000-0005-0000-0000-0000C91B0000}"/>
    <cellStyle name="Normal 78 5 6 3" xfId="8203" xr:uid="{00000000-0005-0000-0000-0000CA1B0000}"/>
    <cellStyle name="Normal 78 5 6 3 2" xfId="8204" xr:uid="{00000000-0005-0000-0000-0000CB1B0000}"/>
    <cellStyle name="Normal 78 5 6 4" xfId="8205" xr:uid="{00000000-0005-0000-0000-0000CC1B0000}"/>
    <cellStyle name="Normal 78 5 6 4 2" xfId="8206" xr:uid="{00000000-0005-0000-0000-0000CD1B0000}"/>
    <cellStyle name="Normal 78 5 6 5" xfId="8207" xr:uid="{00000000-0005-0000-0000-0000CE1B0000}"/>
    <cellStyle name="Normal 78 5 6 5 2" xfId="8208" xr:uid="{00000000-0005-0000-0000-0000CF1B0000}"/>
    <cellStyle name="Normal 78 5 6 6" xfId="8209" xr:uid="{00000000-0005-0000-0000-0000D01B0000}"/>
    <cellStyle name="Normal 78 5 6 6 2" xfId="8210" xr:uid="{00000000-0005-0000-0000-0000D11B0000}"/>
    <cellStyle name="Normal 78 5 6 7" xfId="8211" xr:uid="{00000000-0005-0000-0000-0000D21B0000}"/>
    <cellStyle name="Normal 78 5 7" xfId="4796" xr:uid="{00000000-0005-0000-0000-0000D31B0000}"/>
    <cellStyle name="Normal 78 5 7 2" xfId="8212" xr:uid="{00000000-0005-0000-0000-0000D41B0000}"/>
    <cellStyle name="Normal 78 5 7 2 2" xfId="8213" xr:uid="{00000000-0005-0000-0000-0000D51B0000}"/>
    <cellStyle name="Normal 78 5 7 3" xfId="8214" xr:uid="{00000000-0005-0000-0000-0000D61B0000}"/>
    <cellStyle name="Normal 78 5 7 3 2" xfId="8215" xr:uid="{00000000-0005-0000-0000-0000D71B0000}"/>
    <cellStyle name="Normal 78 5 7 4" xfId="8216" xr:uid="{00000000-0005-0000-0000-0000D81B0000}"/>
    <cellStyle name="Normal 78 5 7 4 2" xfId="8217" xr:uid="{00000000-0005-0000-0000-0000D91B0000}"/>
    <cellStyle name="Normal 78 5 7 5" xfId="8218" xr:uid="{00000000-0005-0000-0000-0000DA1B0000}"/>
    <cellStyle name="Normal 78 5 7 5 2" xfId="8219" xr:uid="{00000000-0005-0000-0000-0000DB1B0000}"/>
    <cellStyle name="Normal 78 5 7 6" xfId="8220" xr:uid="{00000000-0005-0000-0000-0000DC1B0000}"/>
    <cellStyle name="Normal 78 5 7 6 2" xfId="8221" xr:uid="{00000000-0005-0000-0000-0000DD1B0000}"/>
    <cellStyle name="Normal 78 5 7 7" xfId="8222" xr:uid="{00000000-0005-0000-0000-0000DE1B0000}"/>
    <cellStyle name="Normal 78 5 8" xfId="4673" xr:uid="{00000000-0005-0000-0000-0000DF1B0000}"/>
    <cellStyle name="Normal 78 5 8 2" xfId="8223" xr:uid="{00000000-0005-0000-0000-0000E01B0000}"/>
    <cellStyle name="Normal 78 5 8 2 2" xfId="8224" xr:uid="{00000000-0005-0000-0000-0000E11B0000}"/>
    <cellStyle name="Normal 78 5 8 3" xfId="8225" xr:uid="{00000000-0005-0000-0000-0000E21B0000}"/>
    <cellStyle name="Normal 78 5 8 3 2" xfId="8226" xr:uid="{00000000-0005-0000-0000-0000E31B0000}"/>
    <cellStyle name="Normal 78 5 8 4" xfId="8227" xr:uid="{00000000-0005-0000-0000-0000E41B0000}"/>
    <cellStyle name="Normal 78 5 8 4 2" xfId="8228" xr:uid="{00000000-0005-0000-0000-0000E51B0000}"/>
    <cellStyle name="Normal 78 5 8 5" xfId="8229" xr:uid="{00000000-0005-0000-0000-0000E61B0000}"/>
    <cellStyle name="Normal 78 5 8 5 2" xfId="8230" xr:uid="{00000000-0005-0000-0000-0000E71B0000}"/>
    <cellStyle name="Normal 78 5 8 6" xfId="8231" xr:uid="{00000000-0005-0000-0000-0000E81B0000}"/>
    <cellStyle name="Normal 78 5 8 6 2" xfId="8232" xr:uid="{00000000-0005-0000-0000-0000E91B0000}"/>
    <cellStyle name="Normal 78 5 8 7" xfId="8233" xr:uid="{00000000-0005-0000-0000-0000EA1B0000}"/>
    <cellStyle name="Normal 78 5 9" xfId="4801" xr:uid="{00000000-0005-0000-0000-0000EB1B0000}"/>
    <cellStyle name="Normal 78 5 9 2" xfId="8234" xr:uid="{00000000-0005-0000-0000-0000EC1B0000}"/>
    <cellStyle name="Normal 78 5 9 2 2" xfId="8235" xr:uid="{00000000-0005-0000-0000-0000ED1B0000}"/>
    <cellStyle name="Normal 78 5 9 3" xfId="8236" xr:uid="{00000000-0005-0000-0000-0000EE1B0000}"/>
    <cellStyle name="Normal 78 5 9 3 2" xfId="8237" xr:uid="{00000000-0005-0000-0000-0000EF1B0000}"/>
    <cellStyle name="Normal 78 5 9 4" xfId="8238" xr:uid="{00000000-0005-0000-0000-0000F01B0000}"/>
    <cellStyle name="Normal 78 5 9 4 2" xfId="8239" xr:uid="{00000000-0005-0000-0000-0000F11B0000}"/>
    <cellStyle name="Normal 78 5 9 5" xfId="8240" xr:uid="{00000000-0005-0000-0000-0000F21B0000}"/>
    <cellStyle name="Normal 78 5 9 5 2" xfId="8241" xr:uid="{00000000-0005-0000-0000-0000F31B0000}"/>
    <cellStyle name="Normal 78 5 9 6" xfId="8242" xr:uid="{00000000-0005-0000-0000-0000F41B0000}"/>
    <cellStyle name="Normal 78 5 9 6 2" xfId="8243" xr:uid="{00000000-0005-0000-0000-0000F51B0000}"/>
    <cellStyle name="Normal 78 5 9 7" xfId="8244" xr:uid="{00000000-0005-0000-0000-0000F61B0000}"/>
    <cellStyle name="Normal 78 6" xfId="3756" xr:uid="{00000000-0005-0000-0000-0000F71B0000}"/>
    <cellStyle name="Normal 78 6 10" xfId="8245" xr:uid="{00000000-0005-0000-0000-0000F81B0000}"/>
    <cellStyle name="Normal 78 6 10 2" xfId="8246" xr:uid="{00000000-0005-0000-0000-0000F91B0000}"/>
    <cellStyle name="Normal 78 6 11" xfId="8247" xr:uid="{00000000-0005-0000-0000-0000FA1B0000}"/>
    <cellStyle name="Normal 78 6 11 2" xfId="8248" xr:uid="{00000000-0005-0000-0000-0000FB1B0000}"/>
    <cellStyle name="Normal 78 6 12" xfId="8249" xr:uid="{00000000-0005-0000-0000-0000FC1B0000}"/>
    <cellStyle name="Normal 78 6 12 2" xfId="8250" xr:uid="{00000000-0005-0000-0000-0000FD1B0000}"/>
    <cellStyle name="Normal 78 6 13" xfId="8251" xr:uid="{00000000-0005-0000-0000-0000FE1B0000}"/>
    <cellStyle name="Normal 78 6 13 2" xfId="8252" xr:uid="{00000000-0005-0000-0000-0000FF1B0000}"/>
    <cellStyle name="Normal 78 6 14" xfId="8253" xr:uid="{00000000-0005-0000-0000-0000001C0000}"/>
    <cellStyle name="Normal 78 6 14 2" xfId="8254" xr:uid="{00000000-0005-0000-0000-0000011C0000}"/>
    <cellStyle name="Normal 78 6 15" xfId="8255" xr:uid="{00000000-0005-0000-0000-0000021C0000}"/>
    <cellStyle name="Normal 78 6 2" xfId="3757" xr:uid="{00000000-0005-0000-0000-0000031C0000}"/>
    <cellStyle name="Normal 78 6 2 2" xfId="4144" xr:uid="{00000000-0005-0000-0000-0000041C0000}"/>
    <cellStyle name="Normal 78 6 2 2 2" xfId="8256" xr:uid="{00000000-0005-0000-0000-0000051C0000}"/>
    <cellStyle name="Normal 78 6 2 2 2 2" xfId="8257" xr:uid="{00000000-0005-0000-0000-0000061C0000}"/>
    <cellStyle name="Normal 78 6 2 2 3" xfId="8258" xr:uid="{00000000-0005-0000-0000-0000071C0000}"/>
    <cellStyle name="Normal 78 6 2 2 3 2" xfId="8259" xr:uid="{00000000-0005-0000-0000-0000081C0000}"/>
    <cellStyle name="Normal 78 6 2 2 4" xfId="8260" xr:uid="{00000000-0005-0000-0000-0000091C0000}"/>
    <cellStyle name="Normal 78 6 2 2 4 2" xfId="8261" xr:uid="{00000000-0005-0000-0000-00000A1C0000}"/>
    <cellStyle name="Normal 78 6 2 2 5" xfId="8262" xr:uid="{00000000-0005-0000-0000-00000B1C0000}"/>
    <cellStyle name="Normal 78 6 2 2 5 2" xfId="8263" xr:uid="{00000000-0005-0000-0000-00000C1C0000}"/>
    <cellStyle name="Normal 78 6 2 2 6" xfId="8264" xr:uid="{00000000-0005-0000-0000-00000D1C0000}"/>
    <cellStyle name="Normal 78 6 2 2 6 2" xfId="8265" xr:uid="{00000000-0005-0000-0000-00000E1C0000}"/>
    <cellStyle name="Normal 78 6 2 2 7" xfId="8266" xr:uid="{00000000-0005-0000-0000-00000F1C0000}"/>
    <cellStyle name="Normal 78 6 2 3" xfId="4792" xr:uid="{00000000-0005-0000-0000-0000101C0000}"/>
    <cellStyle name="Normal 78 6 2 3 2" xfId="8267" xr:uid="{00000000-0005-0000-0000-0000111C0000}"/>
    <cellStyle name="Normal 78 6 2 3 2 2" xfId="8268" xr:uid="{00000000-0005-0000-0000-0000121C0000}"/>
    <cellStyle name="Normal 78 6 2 3 3" xfId="8269" xr:uid="{00000000-0005-0000-0000-0000131C0000}"/>
    <cellStyle name="Normal 78 6 2 3 3 2" xfId="8270" xr:uid="{00000000-0005-0000-0000-0000141C0000}"/>
    <cellStyle name="Normal 78 6 2 3 4" xfId="8271" xr:uid="{00000000-0005-0000-0000-0000151C0000}"/>
    <cellStyle name="Normal 78 6 2 3 4 2" xfId="8272" xr:uid="{00000000-0005-0000-0000-0000161C0000}"/>
    <cellStyle name="Normal 78 6 2 3 5" xfId="8273" xr:uid="{00000000-0005-0000-0000-0000171C0000}"/>
    <cellStyle name="Normal 78 6 2 3 5 2" xfId="8274" xr:uid="{00000000-0005-0000-0000-0000181C0000}"/>
    <cellStyle name="Normal 78 6 2 3 6" xfId="8275" xr:uid="{00000000-0005-0000-0000-0000191C0000}"/>
    <cellStyle name="Normal 78 6 2 3 6 2" xfId="8276" xr:uid="{00000000-0005-0000-0000-00001A1C0000}"/>
    <cellStyle name="Normal 78 6 2 3 7" xfId="8277" xr:uid="{00000000-0005-0000-0000-00001B1C0000}"/>
    <cellStyle name="Normal 78 6 2 4" xfId="8278" xr:uid="{00000000-0005-0000-0000-00001C1C0000}"/>
    <cellStyle name="Normal 78 6 2 4 2" xfId="8279" xr:uid="{00000000-0005-0000-0000-00001D1C0000}"/>
    <cellStyle name="Normal 78 6 2 5" xfId="8280" xr:uid="{00000000-0005-0000-0000-00001E1C0000}"/>
    <cellStyle name="Normal 78 6 2 5 2" xfId="8281" xr:uid="{00000000-0005-0000-0000-00001F1C0000}"/>
    <cellStyle name="Normal 78 6 2 6" xfId="8282" xr:uid="{00000000-0005-0000-0000-0000201C0000}"/>
    <cellStyle name="Normal 78 6 2 6 2" xfId="8283" xr:uid="{00000000-0005-0000-0000-0000211C0000}"/>
    <cellStyle name="Normal 78 6 2 7" xfId="8284" xr:uid="{00000000-0005-0000-0000-0000221C0000}"/>
    <cellStyle name="Normal 78 6 2 7 2" xfId="8285" xr:uid="{00000000-0005-0000-0000-0000231C0000}"/>
    <cellStyle name="Normal 78 6 2 8" xfId="8286" xr:uid="{00000000-0005-0000-0000-0000241C0000}"/>
    <cellStyle name="Normal 78 6 2 8 2" xfId="8287" xr:uid="{00000000-0005-0000-0000-0000251C0000}"/>
    <cellStyle name="Normal 78 6 2 9" xfId="8288" xr:uid="{00000000-0005-0000-0000-0000261C0000}"/>
    <cellStyle name="Normal 78 6 3" xfId="4106" xr:uid="{00000000-0005-0000-0000-0000271C0000}"/>
    <cellStyle name="Normal 78 6 3 2" xfId="8289" xr:uid="{00000000-0005-0000-0000-0000281C0000}"/>
    <cellStyle name="Normal 78 6 3 2 2" xfId="8290" xr:uid="{00000000-0005-0000-0000-0000291C0000}"/>
    <cellStyle name="Normal 78 6 3 3" xfId="8291" xr:uid="{00000000-0005-0000-0000-00002A1C0000}"/>
    <cellStyle name="Normal 78 6 3 3 2" xfId="8292" xr:uid="{00000000-0005-0000-0000-00002B1C0000}"/>
    <cellStyle name="Normal 78 6 3 4" xfId="8293" xr:uid="{00000000-0005-0000-0000-00002C1C0000}"/>
    <cellStyle name="Normal 78 6 3 4 2" xfId="8294" xr:uid="{00000000-0005-0000-0000-00002D1C0000}"/>
    <cellStyle name="Normal 78 6 3 5" xfId="8295" xr:uid="{00000000-0005-0000-0000-00002E1C0000}"/>
    <cellStyle name="Normal 78 6 3 5 2" xfId="8296" xr:uid="{00000000-0005-0000-0000-00002F1C0000}"/>
    <cellStyle name="Normal 78 6 3 6" xfId="8297" xr:uid="{00000000-0005-0000-0000-0000301C0000}"/>
    <cellStyle name="Normal 78 6 3 6 2" xfId="8298" xr:uid="{00000000-0005-0000-0000-0000311C0000}"/>
    <cellStyle name="Normal 78 6 3 7" xfId="8299" xr:uid="{00000000-0005-0000-0000-0000321C0000}"/>
    <cellStyle name="Normal 78 6 4" xfId="4143" xr:uid="{00000000-0005-0000-0000-0000331C0000}"/>
    <cellStyle name="Normal 78 6 4 2" xfId="8300" xr:uid="{00000000-0005-0000-0000-0000341C0000}"/>
    <cellStyle name="Normal 78 6 4 2 2" xfId="8301" xr:uid="{00000000-0005-0000-0000-0000351C0000}"/>
    <cellStyle name="Normal 78 6 4 3" xfId="8302" xr:uid="{00000000-0005-0000-0000-0000361C0000}"/>
    <cellStyle name="Normal 78 6 4 3 2" xfId="8303" xr:uid="{00000000-0005-0000-0000-0000371C0000}"/>
    <cellStyle name="Normal 78 6 4 4" xfId="8304" xr:uid="{00000000-0005-0000-0000-0000381C0000}"/>
    <cellStyle name="Normal 78 6 4 4 2" xfId="8305" xr:uid="{00000000-0005-0000-0000-0000391C0000}"/>
    <cellStyle name="Normal 78 6 4 5" xfId="8306" xr:uid="{00000000-0005-0000-0000-00003A1C0000}"/>
    <cellStyle name="Normal 78 6 4 5 2" xfId="8307" xr:uid="{00000000-0005-0000-0000-00003B1C0000}"/>
    <cellStyle name="Normal 78 6 4 6" xfId="8308" xr:uid="{00000000-0005-0000-0000-00003C1C0000}"/>
    <cellStyle name="Normal 78 6 4 6 2" xfId="8309" xr:uid="{00000000-0005-0000-0000-00003D1C0000}"/>
    <cellStyle name="Normal 78 6 4 7" xfId="8310" xr:uid="{00000000-0005-0000-0000-00003E1C0000}"/>
    <cellStyle name="Normal 78 6 5" xfId="4791" xr:uid="{00000000-0005-0000-0000-00003F1C0000}"/>
    <cellStyle name="Normal 78 6 5 2" xfId="8311" xr:uid="{00000000-0005-0000-0000-0000401C0000}"/>
    <cellStyle name="Normal 78 6 5 2 2" xfId="8312" xr:uid="{00000000-0005-0000-0000-0000411C0000}"/>
    <cellStyle name="Normal 78 6 5 3" xfId="8313" xr:uid="{00000000-0005-0000-0000-0000421C0000}"/>
    <cellStyle name="Normal 78 6 5 3 2" xfId="8314" xr:uid="{00000000-0005-0000-0000-0000431C0000}"/>
    <cellStyle name="Normal 78 6 5 4" xfId="8315" xr:uid="{00000000-0005-0000-0000-0000441C0000}"/>
    <cellStyle name="Normal 78 6 5 4 2" xfId="8316" xr:uid="{00000000-0005-0000-0000-0000451C0000}"/>
    <cellStyle name="Normal 78 6 5 5" xfId="8317" xr:uid="{00000000-0005-0000-0000-0000461C0000}"/>
    <cellStyle name="Normal 78 6 5 5 2" xfId="8318" xr:uid="{00000000-0005-0000-0000-0000471C0000}"/>
    <cellStyle name="Normal 78 6 5 6" xfId="8319" xr:uid="{00000000-0005-0000-0000-0000481C0000}"/>
    <cellStyle name="Normal 78 6 5 6 2" xfId="8320" xr:uid="{00000000-0005-0000-0000-0000491C0000}"/>
    <cellStyle name="Normal 78 6 5 7" xfId="8321" xr:uid="{00000000-0005-0000-0000-00004A1C0000}"/>
    <cellStyle name="Normal 78 6 6" xfId="4677" xr:uid="{00000000-0005-0000-0000-00004B1C0000}"/>
    <cellStyle name="Normal 78 6 6 2" xfId="8322" xr:uid="{00000000-0005-0000-0000-00004C1C0000}"/>
    <cellStyle name="Normal 78 6 6 2 2" xfId="8323" xr:uid="{00000000-0005-0000-0000-00004D1C0000}"/>
    <cellStyle name="Normal 78 6 6 3" xfId="8324" xr:uid="{00000000-0005-0000-0000-00004E1C0000}"/>
    <cellStyle name="Normal 78 6 6 3 2" xfId="8325" xr:uid="{00000000-0005-0000-0000-00004F1C0000}"/>
    <cellStyle name="Normal 78 6 6 4" xfId="8326" xr:uid="{00000000-0005-0000-0000-0000501C0000}"/>
    <cellStyle name="Normal 78 6 6 4 2" xfId="8327" xr:uid="{00000000-0005-0000-0000-0000511C0000}"/>
    <cellStyle name="Normal 78 6 6 5" xfId="8328" xr:uid="{00000000-0005-0000-0000-0000521C0000}"/>
    <cellStyle name="Normal 78 6 6 5 2" xfId="8329" xr:uid="{00000000-0005-0000-0000-0000531C0000}"/>
    <cellStyle name="Normal 78 6 6 6" xfId="8330" xr:uid="{00000000-0005-0000-0000-0000541C0000}"/>
    <cellStyle name="Normal 78 6 6 6 2" xfId="8331" xr:uid="{00000000-0005-0000-0000-0000551C0000}"/>
    <cellStyle name="Normal 78 6 6 7" xfId="8332" xr:uid="{00000000-0005-0000-0000-0000561C0000}"/>
    <cellStyle name="Normal 78 6 7" xfId="4797" xr:uid="{00000000-0005-0000-0000-0000571C0000}"/>
    <cellStyle name="Normal 78 6 7 2" xfId="8333" xr:uid="{00000000-0005-0000-0000-0000581C0000}"/>
    <cellStyle name="Normal 78 6 7 2 2" xfId="8334" xr:uid="{00000000-0005-0000-0000-0000591C0000}"/>
    <cellStyle name="Normal 78 6 7 3" xfId="8335" xr:uid="{00000000-0005-0000-0000-00005A1C0000}"/>
    <cellStyle name="Normal 78 6 7 3 2" xfId="8336" xr:uid="{00000000-0005-0000-0000-00005B1C0000}"/>
    <cellStyle name="Normal 78 6 7 4" xfId="8337" xr:uid="{00000000-0005-0000-0000-00005C1C0000}"/>
    <cellStyle name="Normal 78 6 7 4 2" xfId="8338" xr:uid="{00000000-0005-0000-0000-00005D1C0000}"/>
    <cellStyle name="Normal 78 6 7 5" xfId="8339" xr:uid="{00000000-0005-0000-0000-00005E1C0000}"/>
    <cellStyle name="Normal 78 6 7 5 2" xfId="8340" xr:uid="{00000000-0005-0000-0000-00005F1C0000}"/>
    <cellStyle name="Normal 78 6 7 6" xfId="8341" xr:uid="{00000000-0005-0000-0000-0000601C0000}"/>
    <cellStyle name="Normal 78 6 7 6 2" xfId="8342" xr:uid="{00000000-0005-0000-0000-0000611C0000}"/>
    <cellStyle name="Normal 78 6 7 7" xfId="8343" xr:uid="{00000000-0005-0000-0000-0000621C0000}"/>
    <cellStyle name="Normal 78 6 8" xfId="4672" xr:uid="{00000000-0005-0000-0000-0000631C0000}"/>
    <cellStyle name="Normal 78 6 8 2" xfId="8344" xr:uid="{00000000-0005-0000-0000-0000641C0000}"/>
    <cellStyle name="Normal 78 6 8 2 2" xfId="8345" xr:uid="{00000000-0005-0000-0000-0000651C0000}"/>
    <cellStyle name="Normal 78 6 8 3" xfId="8346" xr:uid="{00000000-0005-0000-0000-0000661C0000}"/>
    <cellStyle name="Normal 78 6 8 3 2" xfId="8347" xr:uid="{00000000-0005-0000-0000-0000671C0000}"/>
    <cellStyle name="Normal 78 6 8 4" xfId="8348" xr:uid="{00000000-0005-0000-0000-0000681C0000}"/>
    <cellStyle name="Normal 78 6 8 4 2" xfId="8349" xr:uid="{00000000-0005-0000-0000-0000691C0000}"/>
    <cellStyle name="Normal 78 6 8 5" xfId="8350" xr:uid="{00000000-0005-0000-0000-00006A1C0000}"/>
    <cellStyle name="Normal 78 6 8 5 2" xfId="8351" xr:uid="{00000000-0005-0000-0000-00006B1C0000}"/>
    <cellStyle name="Normal 78 6 8 6" xfId="8352" xr:uid="{00000000-0005-0000-0000-00006C1C0000}"/>
    <cellStyle name="Normal 78 6 8 6 2" xfId="8353" xr:uid="{00000000-0005-0000-0000-00006D1C0000}"/>
    <cellStyle name="Normal 78 6 8 7" xfId="8354" xr:uid="{00000000-0005-0000-0000-00006E1C0000}"/>
    <cellStyle name="Normal 78 6 9" xfId="4802" xr:uid="{00000000-0005-0000-0000-00006F1C0000}"/>
    <cellStyle name="Normal 78 6 9 2" xfId="8355" xr:uid="{00000000-0005-0000-0000-0000701C0000}"/>
    <cellStyle name="Normal 78 6 9 2 2" xfId="8356" xr:uid="{00000000-0005-0000-0000-0000711C0000}"/>
    <cellStyle name="Normal 78 6 9 3" xfId="8357" xr:uid="{00000000-0005-0000-0000-0000721C0000}"/>
    <cellStyle name="Normal 78 6 9 3 2" xfId="8358" xr:uid="{00000000-0005-0000-0000-0000731C0000}"/>
    <cellStyle name="Normal 78 6 9 4" xfId="8359" xr:uid="{00000000-0005-0000-0000-0000741C0000}"/>
    <cellStyle name="Normal 78 6 9 4 2" xfId="8360" xr:uid="{00000000-0005-0000-0000-0000751C0000}"/>
    <cellStyle name="Normal 78 6 9 5" xfId="8361" xr:uid="{00000000-0005-0000-0000-0000761C0000}"/>
    <cellStyle name="Normal 78 6 9 5 2" xfId="8362" xr:uid="{00000000-0005-0000-0000-0000771C0000}"/>
    <cellStyle name="Normal 78 6 9 6" xfId="8363" xr:uid="{00000000-0005-0000-0000-0000781C0000}"/>
    <cellStyle name="Normal 78 6 9 6 2" xfId="8364" xr:uid="{00000000-0005-0000-0000-0000791C0000}"/>
    <cellStyle name="Normal 78 6 9 7" xfId="8365" xr:uid="{00000000-0005-0000-0000-00007A1C0000}"/>
    <cellStyle name="Normal 79" xfId="3758" xr:uid="{00000000-0005-0000-0000-00007B1C0000}"/>
    <cellStyle name="Normal 79 2" xfId="3759" xr:uid="{00000000-0005-0000-0000-00007C1C0000}"/>
    <cellStyle name="Normal 79 3" xfId="3760" xr:uid="{00000000-0005-0000-0000-00007D1C0000}"/>
    <cellStyle name="Normal 79 4" xfId="3761" xr:uid="{00000000-0005-0000-0000-00007E1C0000}"/>
    <cellStyle name="Normal 79 5" xfId="3762" xr:uid="{00000000-0005-0000-0000-00007F1C0000}"/>
    <cellStyle name="Normal 79 6" xfId="3763" xr:uid="{00000000-0005-0000-0000-0000801C0000}"/>
    <cellStyle name="Normal 8" xfId="4671" xr:uid="{00000000-0005-0000-0000-0000811C0000}"/>
    <cellStyle name="Normal 8 10" xfId="3764" xr:uid="{00000000-0005-0000-0000-0000821C0000}"/>
    <cellStyle name="Normal 8 11" xfId="3765" xr:uid="{00000000-0005-0000-0000-0000831C0000}"/>
    <cellStyle name="Normal 8 12" xfId="3766" xr:uid="{00000000-0005-0000-0000-0000841C0000}"/>
    <cellStyle name="Normal 8 13" xfId="3767" xr:uid="{00000000-0005-0000-0000-0000851C0000}"/>
    <cellStyle name="Normal 8 14" xfId="3768" xr:uid="{00000000-0005-0000-0000-0000861C0000}"/>
    <cellStyle name="Normal 8 15" xfId="3769" xr:uid="{00000000-0005-0000-0000-0000871C0000}"/>
    <cellStyle name="Normal 8 16" xfId="3770" xr:uid="{00000000-0005-0000-0000-0000881C0000}"/>
    <cellStyle name="Normal 8 17" xfId="3771" xr:uid="{00000000-0005-0000-0000-0000891C0000}"/>
    <cellStyle name="Normal 8 18" xfId="3772" xr:uid="{00000000-0005-0000-0000-00008A1C0000}"/>
    <cellStyle name="Normal 8 19" xfId="3773" xr:uid="{00000000-0005-0000-0000-00008B1C0000}"/>
    <cellStyle name="Normal 8 2" xfId="3774" xr:uid="{00000000-0005-0000-0000-00008C1C0000}"/>
    <cellStyle name="Normal 8 20" xfId="3775" xr:uid="{00000000-0005-0000-0000-00008D1C0000}"/>
    <cellStyle name="Normal 8 21" xfId="3776" xr:uid="{00000000-0005-0000-0000-00008E1C0000}"/>
    <cellStyle name="Normal 8 22" xfId="3777" xr:uid="{00000000-0005-0000-0000-00008F1C0000}"/>
    <cellStyle name="Normal 8 23" xfId="3778" xr:uid="{00000000-0005-0000-0000-0000901C0000}"/>
    <cellStyle name="Normal 8 24" xfId="3779" xr:uid="{00000000-0005-0000-0000-0000911C0000}"/>
    <cellStyle name="Normal 8 25" xfId="3780" xr:uid="{00000000-0005-0000-0000-0000921C0000}"/>
    <cellStyle name="Normal 8 26" xfId="3781" xr:uid="{00000000-0005-0000-0000-0000931C0000}"/>
    <cellStyle name="Normal 8 27" xfId="3782" xr:uid="{00000000-0005-0000-0000-0000941C0000}"/>
    <cellStyle name="Normal 8 28" xfId="3783" xr:uid="{00000000-0005-0000-0000-0000951C0000}"/>
    <cellStyle name="Normal 8 29" xfId="3784" xr:uid="{00000000-0005-0000-0000-0000961C0000}"/>
    <cellStyle name="Normal 8 3" xfId="3785" xr:uid="{00000000-0005-0000-0000-0000971C0000}"/>
    <cellStyle name="Normal 8 30" xfId="3786" xr:uid="{00000000-0005-0000-0000-0000981C0000}"/>
    <cellStyle name="Normal 8 31" xfId="3787" xr:uid="{00000000-0005-0000-0000-0000991C0000}"/>
    <cellStyle name="Normal 8 4" xfId="3788" xr:uid="{00000000-0005-0000-0000-00009A1C0000}"/>
    <cellStyle name="Normal 8 5" xfId="3789" xr:uid="{00000000-0005-0000-0000-00009B1C0000}"/>
    <cellStyle name="Normal 8 6" xfId="3790" xr:uid="{00000000-0005-0000-0000-00009C1C0000}"/>
    <cellStyle name="Normal 8 7" xfId="3791" xr:uid="{00000000-0005-0000-0000-00009D1C0000}"/>
    <cellStyle name="Normal 8 8" xfId="3792" xr:uid="{00000000-0005-0000-0000-00009E1C0000}"/>
    <cellStyle name="Normal 8 9" xfId="3793" xr:uid="{00000000-0005-0000-0000-00009F1C0000}"/>
    <cellStyle name="Normal 80" xfId="3794" xr:uid="{00000000-0005-0000-0000-0000A01C0000}"/>
    <cellStyle name="Normal 81" xfId="3795" xr:uid="{00000000-0005-0000-0000-0000A11C0000}"/>
    <cellStyle name="Normal 82" xfId="3796" xr:uid="{00000000-0005-0000-0000-0000A21C0000}"/>
    <cellStyle name="Normal 83" xfId="3797" xr:uid="{00000000-0005-0000-0000-0000A31C0000}"/>
    <cellStyle name="Normal 84" xfId="3798" xr:uid="{00000000-0005-0000-0000-0000A41C0000}"/>
    <cellStyle name="Normal 85" xfId="3799" xr:uid="{00000000-0005-0000-0000-0000A51C0000}"/>
    <cellStyle name="Normal 86" xfId="3800" xr:uid="{00000000-0005-0000-0000-0000A61C0000}"/>
    <cellStyle name="Normal 87" xfId="3801" xr:uid="{00000000-0005-0000-0000-0000A71C0000}"/>
    <cellStyle name="Normal 88" xfId="3802" xr:uid="{00000000-0005-0000-0000-0000A81C0000}"/>
    <cellStyle name="Normal 89" xfId="3803" xr:uid="{00000000-0005-0000-0000-0000A91C0000}"/>
    <cellStyle name="Normal 9" xfId="3804" xr:uid="{00000000-0005-0000-0000-0000AA1C0000}"/>
    <cellStyle name="Normal 9 10" xfId="3805" xr:uid="{00000000-0005-0000-0000-0000AB1C0000}"/>
    <cellStyle name="Normal 9 11" xfId="3806" xr:uid="{00000000-0005-0000-0000-0000AC1C0000}"/>
    <cellStyle name="Normal 9 12" xfId="3807" xr:uid="{00000000-0005-0000-0000-0000AD1C0000}"/>
    <cellStyle name="Normal 9 13" xfId="3808" xr:uid="{00000000-0005-0000-0000-0000AE1C0000}"/>
    <cellStyle name="Normal 9 14" xfId="3809" xr:uid="{00000000-0005-0000-0000-0000AF1C0000}"/>
    <cellStyle name="Normal 9 15" xfId="3810" xr:uid="{00000000-0005-0000-0000-0000B01C0000}"/>
    <cellStyle name="Normal 9 16" xfId="3811" xr:uid="{00000000-0005-0000-0000-0000B11C0000}"/>
    <cellStyle name="Normal 9 17" xfId="3812" xr:uid="{00000000-0005-0000-0000-0000B21C0000}"/>
    <cellStyle name="Normal 9 18" xfId="3813" xr:uid="{00000000-0005-0000-0000-0000B31C0000}"/>
    <cellStyle name="Normal 9 19" xfId="3814" xr:uid="{00000000-0005-0000-0000-0000B41C0000}"/>
    <cellStyle name="Normal 9 2" xfId="3815" xr:uid="{00000000-0005-0000-0000-0000B51C0000}"/>
    <cellStyle name="Normal 9 20" xfId="3816" xr:uid="{00000000-0005-0000-0000-0000B61C0000}"/>
    <cellStyle name="Normal 9 21" xfId="3817" xr:uid="{00000000-0005-0000-0000-0000B71C0000}"/>
    <cellStyle name="Normal 9 22" xfId="3818" xr:uid="{00000000-0005-0000-0000-0000B81C0000}"/>
    <cellStyle name="Normal 9 23" xfId="3819" xr:uid="{00000000-0005-0000-0000-0000B91C0000}"/>
    <cellStyle name="Normal 9 24" xfId="3820" xr:uid="{00000000-0005-0000-0000-0000BA1C0000}"/>
    <cellStyle name="Normal 9 25" xfId="3821" xr:uid="{00000000-0005-0000-0000-0000BB1C0000}"/>
    <cellStyle name="Normal 9 26" xfId="3822" xr:uid="{00000000-0005-0000-0000-0000BC1C0000}"/>
    <cellStyle name="Normal 9 27" xfId="3823" xr:uid="{00000000-0005-0000-0000-0000BD1C0000}"/>
    <cellStyle name="Normal 9 28" xfId="3824" xr:uid="{00000000-0005-0000-0000-0000BE1C0000}"/>
    <cellStyle name="Normal 9 29" xfId="3825" xr:uid="{00000000-0005-0000-0000-0000BF1C0000}"/>
    <cellStyle name="Normal 9 3" xfId="3826" xr:uid="{00000000-0005-0000-0000-0000C01C0000}"/>
    <cellStyle name="Normal 9 30" xfId="3827" xr:uid="{00000000-0005-0000-0000-0000C11C0000}"/>
    <cellStyle name="Normal 9 31" xfId="3828" xr:uid="{00000000-0005-0000-0000-0000C21C0000}"/>
    <cellStyle name="Normal 9 32" xfId="3829" xr:uid="{00000000-0005-0000-0000-0000C31C0000}"/>
    <cellStyle name="Normal 9 4" xfId="3830" xr:uid="{00000000-0005-0000-0000-0000C41C0000}"/>
    <cellStyle name="Normal 9 5" xfId="3831" xr:uid="{00000000-0005-0000-0000-0000C51C0000}"/>
    <cellStyle name="Normal 9 6" xfId="3832" xr:uid="{00000000-0005-0000-0000-0000C61C0000}"/>
    <cellStyle name="Normal 9 7" xfId="3833" xr:uid="{00000000-0005-0000-0000-0000C71C0000}"/>
    <cellStyle name="Normal 9 8" xfId="3834" xr:uid="{00000000-0005-0000-0000-0000C81C0000}"/>
    <cellStyle name="Normal 9 9" xfId="3835" xr:uid="{00000000-0005-0000-0000-0000C91C0000}"/>
    <cellStyle name="Normal 90 10" xfId="3836" xr:uid="{00000000-0005-0000-0000-0000CA1C0000}"/>
    <cellStyle name="Normal 90 11" xfId="3837" xr:uid="{00000000-0005-0000-0000-0000CB1C0000}"/>
    <cellStyle name="Normal 90 12" xfId="3838" xr:uid="{00000000-0005-0000-0000-0000CC1C0000}"/>
    <cellStyle name="Normal 90 13" xfId="3839" xr:uid="{00000000-0005-0000-0000-0000CD1C0000}"/>
    <cellStyle name="Normal 90 14" xfId="3840" xr:uid="{00000000-0005-0000-0000-0000CE1C0000}"/>
    <cellStyle name="Normal 90 15" xfId="3841" xr:uid="{00000000-0005-0000-0000-0000CF1C0000}"/>
    <cellStyle name="Normal 90 16" xfId="3842" xr:uid="{00000000-0005-0000-0000-0000D01C0000}"/>
    <cellStyle name="Normal 90 17" xfId="3843" xr:uid="{00000000-0005-0000-0000-0000D11C0000}"/>
    <cellStyle name="Normal 90 18" xfId="3844" xr:uid="{00000000-0005-0000-0000-0000D21C0000}"/>
    <cellStyle name="Normal 90 19" xfId="3845" xr:uid="{00000000-0005-0000-0000-0000D31C0000}"/>
    <cellStyle name="Normal 90 2" xfId="3846" xr:uid="{00000000-0005-0000-0000-0000D41C0000}"/>
    <cellStyle name="Normal 90 20" xfId="3847" xr:uid="{00000000-0005-0000-0000-0000D51C0000}"/>
    <cellStyle name="Normal 90 21" xfId="3848" xr:uid="{00000000-0005-0000-0000-0000D61C0000}"/>
    <cellStyle name="Normal 90 22" xfId="3849" xr:uid="{00000000-0005-0000-0000-0000D71C0000}"/>
    <cellStyle name="Normal 90 23" xfId="3850" xr:uid="{00000000-0005-0000-0000-0000D81C0000}"/>
    <cellStyle name="Normal 90 24" xfId="3851" xr:uid="{00000000-0005-0000-0000-0000D91C0000}"/>
    <cellStyle name="Normal 90 25" xfId="3852" xr:uid="{00000000-0005-0000-0000-0000DA1C0000}"/>
    <cellStyle name="Normal 90 26" xfId="3853" xr:uid="{00000000-0005-0000-0000-0000DB1C0000}"/>
    <cellStyle name="Normal 90 27" xfId="3854" xr:uid="{00000000-0005-0000-0000-0000DC1C0000}"/>
    <cellStyle name="Normal 90 28" xfId="3855" xr:uid="{00000000-0005-0000-0000-0000DD1C0000}"/>
    <cellStyle name="Normal 90 29" xfId="3856" xr:uid="{00000000-0005-0000-0000-0000DE1C0000}"/>
    <cellStyle name="Normal 90 3" xfId="3857" xr:uid="{00000000-0005-0000-0000-0000DF1C0000}"/>
    <cellStyle name="Normal 90 30" xfId="3858" xr:uid="{00000000-0005-0000-0000-0000E01C0000}"/>
    <cellStyle name="Normal 90 31" xfId="3859" xr:uid="{00000000-0005-0000-0000-0000E11C0000}"/>
    <cellStyle name="Normal 90 32" xfId="3860" xr:uid="{00000000-0005-0000-0000-0000E21C0000}"/>
    <cellStyle name="Normal 90 33" xfId="3861" xr:uid="{00000000-0005-0000-0000-0000E31C0000}"/>
    <cellStyle name="Normal 90 34" xfId="3862" xr:uid="{00000000-0005-0000-0000-0000E41C0000}"/>
    <cellStyle name="Normal 90 34 10" xfId="8366" xr:uid="{00000000-0005-0000-0000-0000E51C0000}"/>
    <cellStyle name="Normal 90 34 11" xfId="8367" xr:uid="{00000000-0005-0000-0000-0000E61C0000}"/>
    <cellStyle name="Normal 90 34 12" xfId="8368" xr:uid="{00000000-0005-0000-0000-0000E71C0000}"/>
    <cellStyle name="Normal 90 34 13" xfId="8369" xr:uid="{00000000-0005-0000-0000-0000E81C0000}"/>
    <cellStyle name="Normal 90 34 2" xfId="4145" xr:uid="{00000000-0005-0000-0000-0000E91C0000}"/>
    <cellStyle name="Normal 90 34 3" xfId="4804" xr:uid="{00000000-0005-0000-0000-0000EA1C0000}"/>
    <cellStyle name="Normal 90 34 4" xfId="4670" xr:uid="{00000000-0005-0000-0000-0000EB1C0000}"/>
    <cellStyle name="Normal 90 34 5" xfId="4537" xr:uid="{00000000-0005-0000-0000-0000EC1C0000}"/>
    <cellStyle name="Normal 90 34 6" xfId="4432" xr:uid="{00000000-0005-0000-0000-0000ED1C0000}"/>
    <cellStyle name="Normal 90 34 7" xfId="4991" xr:uid="{00000000-0005-0000-0000-0000EE1C0000}"/>
    <cellStyle name="Normal 90 34 8" xfId="8370" xr:uid="{00000000-0005-0000-0000-0000EF1C0000}"/>
    <cellStyle name="Normal 90 34 9" xfId="8371" xr:uid="{00000000-0005-0000-0000-0000F01C0000}"/>
    <cellStyle name="Normal 90 35" xfId="3863" xr:uid="{00000000-0005-0000-0000-0000F11C0000}"/>
    <cellStyle name="Normal 90 35 10" xfId="8372" xr:uid="{00000000-0005-0000-0000-0000F21C0000}"/>
    <cellStyle name="Normal 90 35 11" xfId="8373" xr:uid="{00000000-0005-0000-0000-0000F31C0000}"/>
    <cellStyle name="Normal 90 35 12" xfId="8374" xr:uid="{00000000-0005-0000-0000-0000F41C0000}"/>
    <cellStyle name="Normal 90 35 13" xfId="8375" xr:uid="{00000000-0005-0000-0000-0000F51C0000}"/>
    <cellStyle name="Normal 90 35 2" xfId="4146" xr:uid="{00000000-0005-0000-0000-0000F61C0000}"/>
    <cellStyle name="Normal 90 35 3" xfId="4805" xr:uid="{00000000-0005-0000-0000-0000F71C0000}"/>
    <cellStyle name="Normal 90 35 4" xfId="4669" xr:uid="{00000000-0005-0000-0000-0000F81C0000}"/>
    <cellStyle name="Normal 90 35 5" xfId="4536" xr:uid="{00000000-0005-0000-0000-0000F91C0000}"/>
    <cellStyle name="Normal 90 35 6" xfId="4431" xr:uid="{00000000-0005-0000-0000-0000FA1C0000}"/>
    <cellStyle name="Normal 90 35 7" xfId="4992" xr:uid="{00000000-0005-0000-0000-0000FB1C0000}"/>
    <cellStyle name="Normal 90 35 8" xfId="8376" xr:uid="{00000000-0005-0000-0000-0000FC1C0000}"/>
    <cellStyle name="Normal 90 35 9" xfId="8377" xr:uid="{00000000-0005-0000-0000-0000FD1C0000}"/>
    <cellStyle name="Normal 90 36" xfId="3864" xr:uid="{00000000-0005-0000-0000-0000FE1C0000}"/>
    <cellStyle name="Normal 90 36 10" xfId="8378" xr:uid="{00000000-0005-0000-0000-0000FF1C0000}"/>
    <cellStyle name="Normal 90 36 11" xfId="8379" xr:uid="{00000000-0005-0000-0000-0000001D0000}"/>
    <cellStyle name="Normal 90 36 12" xfId="8380" xr:uid="{00000000-0005-0000-0000-0000011D0000}"/>
    <cellStyle name="Normal 90 36 13" xfId="8381" xr:uid="{00000000-0005-0000-0000-0000021D0000}"/>
    <cellStyle name="Normal 90 36 2" xfId="4147" xr:uid="{00000000-0005-0000-0000-0000031D0000}"/>
    <cellStyle name="Normal 90 36 3" xfId="4806" xr:uid="{00000000-0005-0000-0000-0000041D0000}"/>
    <cellStyle name="Normal 90 36 4" xfId="4668" xr:uid="{00000000-0005-0000-0000-0000051D0000}"/>
    <cellStyle name="Normal 90 36 5" xfId="4535" xr:uid="{00000000-0005-0000-0000-0000061D0000}"/>
    <cellStyle name="Normal 90 36 6" xfId="4430" xr:uid="{00000000-0005-0000-0000-0000071D0000}"/>
    <cellStyle name="Normal 90 36 7" xfId="4993" xr:uid="{00000000-0005-0000-0000-0000081D0000}"/>
    <cellStyle name="Normal 90 36 8" xfId="8382" xr:uid="{00000000-0005-0000-0000-0000091D0000}"/>
    <cellStyle name="Normal 90 36 9" xfId="8383" xr:uid="{00000000-0005-0000-0000-00000A1D0000}"/>
    <cellStyle name="Normal 90 37" xfId="3865" xr:uid="{00000000-0005-0000-0000-00000B1D0000}"/>
    <cellStyle name="Normal 90 37 10" xfId="8384" xr:uid="{00000000-0005-0000-0000-00000C1D0000}"/>
    <cellStyle name="Normal 90 37 11" xfId="8385" xr:uid="{00000000-0005-0000-0000-00000D1D0000}"/>
    <cellStyle name="Normal 90 37 12" xfId="8386" xr:uid="{00000000-0005-0000-0000-00000E1D0000}"/>
    <cellStyle name="Normal 90 37 13" xfId="8387" xr:uid="{00000000-0005-0000-0000-00000F1D0000}"/>
    <cellStyle name="Normal 90 37 2" xfId="4148" xr:uid="{00000000-0005-0000-0000-0000101D0000}"/>
    <cellStyle name="Normal 90 37 3" xfId="4807" xr:uid="{00000000-0005-0000-0000-0000111D0000}"/>
    <cellStyle name="Normal 90 37 4" xfId="4667" xr:uid="{00000000-0005-0000-0000-0000121D0000}"/>
    <cellStyle name="Normal 90 37 5" xfId="4534" xr:uid="{00000000-0005-0000-0000-0000131D0000}"/>
    <cellStyle name="Normal 90 37 6" xfId="4429" xr:uid="{00000000-0005-0000-0000-0000141D0000}"/>
    <cellStyle name="Normal 90 37 7" xfId="4994" xr:uid="{00000000-0005-0000-0000-0000151D0000}"/>
    <cellStyle name="Normal 90 37 8" xfId="8388" xr:uid="{00000000-0005-0000-0000-0000161D0000}"/>
    <cellStyle name="Normal 90 37 9" xfId="8389" xr:uid="{00000000-0005-0000-0000-0000171D0000}"/>
    <cellStyle name="Normal 90 38" xfId="3866" xr:uid="{00000000-0005-0000-0000-0000181D0000}"/>
    <cellStyle name="Normal 90 38 10" xfId="8390" xr:uid="{00000000-0005-0000-0000-0000191D0000}"/>
    <cellStyle name="Normal 90 38 11" xfId="8391" xr:uid="{00000000-0005-0000-0000-00001A1D0000}"/>
    <cellStyle name="Normal 90 38 12" xfId="8392" xr:uid="{00000000-0005-0000-0000-00001B1D0000}"/>
    <cellStyle name="Normal 90 38 13" xfId="8393" xr:uid="{00000000-0005-0000-0000-00001C1D0000}"/>
    <cellStyle name="Normal 90 38 2" xfId="4149" xr:uid="{00000000-0005-0000-0000-00001D1D0000}"/>
    <cellStyle name="Normal 90 38 3" xfId="4808" xr:uid="{00000000-0005-0000-0000-00001E1D0000}"/>
    <cellStyle name="Normal 90 38 4" xfId="4666" xr:uid="{00000000-0005-0000-0000-00001F1D0000}"/>
    <cellStyle name="Normal 90 38 5" xfId="4533" xr:uid="{00000000-0005-0000-0000-0000201D0000}"/>
    <cellStyle name="Normal 90 38 6" xfId="4428" xr:uid="{00000000-0005-0000-0000-0000211D0000}"/>
    <cellStyle name="Normal 90 38 7" xfId="4995" xr:uid="{00000000-0005-0000-0000-0000221D0000}"/>
    <cellStyle name="Normal 90 38 8" xfId="8394" xr:uid="{00000000-0005-0000-0000-0000231D0000}"/>
    <cellStyle name="Normal 90 38 9" xfId="8395" xr:uid="{00000000-0005-0000-0000-0000241D0000}"/>
    <cellStyle name="Normal 90 39" xfId="3867" xr:uid="{00000000-0005-0000-0000-0000251D0000}"/>
    <cellStyle name="Normal 90 39 10" xfId="8396" xr:uid="{00000000-0005-0000-0000-0000261D0000}"/>
    <cellStyle name="Normal 90 39 11" xfId="8397" xr:uid="{00000000-0005-0000-0000-0000271D0000}"/>
    <cellStyle name="Normal 90 39 12" xfId="8398" xr:uid="{00000000-0005-0000-0000-0000281D0000}"/>
    <cellStyle name="Normal 90 39 13" xfId="8399" xr:uid="{00000000-0005-0000-0000-0000291D0000}"/>
    <cellStyle name="Normal 90 39 2" xfId="4150" xr:uid="{00000000-0005-0000-0000-00002A1D0000}"/>
    <cellStyle name="Normal 90 39 3" xfId="4809" xr:uid="{00000000-0005-0000-0000-00002B1D0000}"/>
    <cellStyle name="Normal 90 39 4" xfId="4665" xr:uid="{00000000-0005-0000-0000-00002C1D0000}"/>
    <cellStyle name="Normal 90 39 5" xfId="4532" xr:uid="{00000000-0005-0000-0000-00002D1D0000}"/>
    <cellStyle name="Normal 90 39 6" xfId="4427" xr:uid="{00000000-0005-0000-0000-00002E1D0000}"/>
    <cellStyle name="Normal 90 39 7" xfId="4996" xr:uid="{00000000-0005-0000-0000-00002F1D0000}"/>
    <cellStyle name="Normal 90 39 8" xfId="8400" xr:uid="{00000000-0005-0000-0000-0000301D0000}"/>
    <cellStyle name="Normal 90 39 9" xfId="8401" xr:uid="{00000000-0005-0000-0000-0000311D0000}"/>
    <cellStyle name="Normal 90 4" xfId="3868" xr:uid="{00000000-0005-0000-0000-0000321D0000}"/>
    <cellStyle name="Normal 90 4 10" xfId="8402" xr:uid="{00000000-0005-0000-0000-0000331D0000}"/>
    <cellStyle name="Normal 90 4 11" xfId="8403" xr:uid="{00000000-0005-0000-0000-0000341D0000}"/>
    <cellStyle name="Normal 90 4 12" xfId="8404" xr:uid="{00000000-0005-0000-0000-0000351D0000}"/>
    <cellStyle name="Normal 90 4 13" xfId="8405" xr:uid="{00000000-0005-0000-0000-0000361D0000}"/>
    <cellStyle name="Normal 90 4 2" xfId="4151" xr:uid="{00000000-0005-0000-0000-0000371D0000}"/>
    <cellStyle name="Normal 90 4 3" xfId="4810" xr:uid="{00000000-0005-0000-0000-0000381D0000}"/>
    <cellStyle name="Normal 90 4 4" xfId="4664" xr:uid="{00000000-0005-0000-0000-0000391D0000}"/>
    <cellStyle name="Normal 90 4 5" xfId="4531" xr:uid="{00000000-0005-0000-0000-00003A1D0000}"/>
    <cellStyle name="Normal 90 4 6" xfId="4426" xr:uid="{00000000-0005-0000-0000-00003B1D0000}"/>
    <cellStyle name="Normal 90 4 7" xfId="4997" xr:uid="{00000000-0005-0000-0000-00003C1D0000}"/>
    <cellStyle name="Normal 90 4 8" xfId="8406" xr:uid="{00000000-0005-0000-0000-00003D1D0000}"/>
    <cellStyle name="Normal 90 4 9" xfId="8407" xr:uid="{00000000-0005-0000-0000-00003E1D0000}"/>
    <cellStyle name="Normal 90 40" xfId="3869" xr:uid="{00000000-0005-0000-0000-00003F1D0000}"/>
    <cellStyle name="Normal 90 40 10" xfId="8408" xr:uid="{00000000-0005-0000-0000-0000401D0000}"/>
    <cellStyle name="Normal 90 40 11" xfId="8409" xr:uid="{00000000-0005-0000-0000-0000411D0000}"/>
    <cellStyle name="Normal 90 40 12" xfId="8410" xr:uid="{00000000-0005-0000-0000-0000421D0000}"/>
    <cellStyle name="Normal 90 40 13" xfId="8411" xr:uid="{00000000-0005-0000-0000-0000431D0000}"/>
    <cellStyle name="Normal 90 40 2" xfId="4152" xr:uid="{00000000-0005-0000-0000-0000441D0000}"/>
    <cellStyle name="Normal 90 40 3" xfId="4811" xr:uid="{00000000-0005-0000-0000-0000451D0000}"/>
    <cellStyle name="Normal 90 40 4" xfId="4663" xr:uid="{00000000-0005-0000-0000-0000461D0000}"/>
    <cellStyle name="Normal 90 40 5" xfId="4530" xr:uid="{00000000-0005-0000-0000-0000471D0000}"/>
    <cellStyle name="Normal 90 40 6" xfId="4425" xr:uid="{00000000-0005-0000-0000-0000481D0000}"/>
    <cellStyle name="Normal 90 40 7" xfId="4998" xr:uid="{00000000-0005-0000-0000-0000491D0000}"/>
    <cellStyle name="Normal 90 40 8" xfId="8412" xr:uid="{00000000-0005-0000-0000-00004A1D0000}"/>
    <cellStyle name="Normal 90 40 9" xfId="8413" xr:uid="{00000000-0005-0000-0000-00004B1D0000}"/>
    <cellStyle name="Normal 90 41" xfId="3870" xr:uid="{00000000-0005-0000-0000-00004C1D0000}"/>
    <cellStyle name="Normal 90 41 10" xfId="8414" xr:uid="{00000000-0005-0000-0000-00004D1D0000}"/>
    <cellStyle name="Normal 90 41 11" xfId="8415" xr:uid="{00000000-0005-0000-0000-00004E1D0000}"/>
    <cellStyle name="Normal 90 41 12" xfId="8416" xr:uid="{00000000-0005-0000-0000-00004F1D0000}"/>
    <cellStyle name="Normal 90 41 13" xfId="8417" xr:uid="{00000000-0005-0000-0000-0000501D0000}"/>
    <cellStyle name="Normal 90 41 2" xfId="4153" xr:uid="{00000000-0005-0000-0000-0000511D0000}"/>
    <cellStyle name="Normal 90 41 3" xfId="4812" xr:uid="{00000000-0005-0000-0000-0000521D0000}"/>
    <cellStyle name="Normal 90 41 4" xfId="4662" xr:uid="{00000000-0005-0000-0000-0000531D0000}"/>
    <cellStyle name="Normal 90 41 5" xfId="4529" xr:uid="{00000000-0005-0000-0000-0000541D0000}"/>
    <cellStyle name="Normal 90 41 6" xfId="4424" xr:uid="{00000000-0005-0000-0000-0000551D0000}"/>
    <cellStyle name="Normal 90 41 7" xfId="4999" xr:uid="{00000000-0005-0000-0000-0000561D0000}"/>
    <cellStyle name="Normal 90 41 8" xfId="8418" xr:uid="{00000000-0005-0000-0000-0000571D0000}"/>
    <cellStyle name="Normal 90 41 9" xfId="8419" xr:uid="{00000000-0005-0000-0000-0000581D0000}"/>
    <cellStyle name="Normal 90 42" xfId="3871" xr:uid="{00000000-0005-0000-0000-0000591D0000}"/>
    <cellStyle name="Normal 90 42 10" xfId="8420" xr:uid="{00000000-0005-0000-0000-00005A1D0000}"/>
    <cellStyle name="Normal 90 42 11" xfId="8421" xr:uid="{00000000-0005-0000-0000-00005B1D0000}"/>
    <cellStyle name="Normal 90 42 12" xfId="8422" xr:uid="{00000000-0005-0000-0000-00005C1D0000}"/>
    <cellStyle name="Normal 90 42 13" xfId="8423" xr:uid="{00000000-0005-0000-0000-00005D1D0000}"/>
    <cellStyle name="Normal 90 42 2" xfId="4154" xr:uid="{00000000-0005-0000-0000-00005E1D0000}"/>
    <cellStyle name="Normal 90 42 3" xfId="4813" xr:uid="{00000000-0005-0000-0000-00005F1D0000}"/>
    <cellStyle name="Normal 90 42 4" xfId="4661" xr:uid="{00000000-0005-0000-0000-0000601D0000}"/>
    <cellStyle name="Normal 90 42 5" xfId="4528" xr:uid="{00000000-0005-0000-0000-0000611D0000}"/>
    <cellStyle name="Normal 90 42 6" xfId="4423" xr:uid="{00000000-0005-0000-0000-0000621D0000}"/>
    <cellStyle name="Normal 90 42 7" xfId="5000" xr:uid="{00000000-0005-0000-0000-0000631D0000}"/>
    <cellStyle name="Normal 90 42 8" xfId="8424" xr:uid="{00000000-0005-0000-0000-0000641D0000}"/>
    <cellStyle name="Normal 90 42 9" xfId="8425" xr:uid="{00000000-0005-0000-0000-0000651D0000}"/>
    <cellStyle name="Normal 90 43" xfId="3872" xr:uid="{00000000-0005-0000-0000-0000661D0000}"/>
    <cellStyle name="Normal 90 43 10" xfId="8426" xr:uid="{00000000-0005-0000-0000-0000671D0000}"/>
    <cellStyle name="Normal 90 43 11" xfId="8427" xr:uid="{00000000-0005-0000-0000-0000681D0000}"/>
    <cellStyle name="Normal 90 43 12" xfId="8428" xr:uid="{00000000-0005-0000-0000-0000691D0000}"/>
    <cellStyle name="Normal 90 43 13" xfId="8429" xr:uid="{00000000-0005-0000-0000-00006A1D0000}"/>
    <cellStyle name="Normal 90 43 2" xfId="4155" xr:uid="{00000000-0005-0000-0000-00006B1D0000}"/>
    <cellStyle name="Normal 90 43 3" xfId="4814" xr:uid="{00000000-0005-0000-0000-00006C1D0000}"/>
    <cellStyle name="Normal 90 43 4" xfId="4660" xr:uid="{00000000-0005-0000-0000-00006D1D0000}"/>
    <cellStyle name="Normal 90 43 5" xfId="4527" xr:uid="{00000000-0005-0000-0000-00006E1D0000}"/>
    <cellStyle name="Normal 90 43 6" xfId="4422" xr:uid="{00000000-0005-0000-0000-00006F1D0000}"/>
    <cellStyle name="Normal 90 43 7" xfId="5001" xr:uid="{00000000-0005-0000-0000-0000701D0000}"/>
    <cellStyle name="Normal 90 43 8" xfId="8430" xr:uid="{00000000-0005-0000-0000-0000711D0000}"/>
    <cellStyle name="Normal 90 43 9" xfId="8431" xr:uid="{00000000-0005-0000-0000-0000721D0000}"/>
    <cellStyle name="Normal 90 5" xfId="3873" xr:uid="{00000000-0005-0000-0000-0000731D0000}"/>
    <cellStyle name="Normal 90 5 10" xfId="8432" xr:uid="{00000000-0005-0000-0000-0000741D0000}"/>
    <cellStyle name="Normal 90 5 11" xfId="8433" xr:uid="{00000000-0005-0000-0000-0000751D0000}"/>
    <cellStyle name="Normal 90 5 12" xfId="8434" xr:uid="{00000000-0005-0000-0000-0000761D0000}"/>
    <cellStyle name="Normal 90 5 13" xfId="8435" xr:uid="{00000000-0005-0000-0000-0000771D0000}"/>
    <cellStyle name="Normal 90 5 2" xfId="4156" xr:uid="{00000000-0005-0000-0000-0000781D0000}"/>
    <cellStyle name="Normal 90 5 3" xfId="4815" xr:uid="{00000000-0005-0000-0000-0000791D0000}"/>
    <cellStyle name="Normal 90 5 4" xfId="4659" xr:uid="{00000000-0005-0000-0000-00007A1D0000}"/>
    <cellStyle name="Normal 90 5 5" xfId="4526" xr:uid="{00000000-0005-0000-0000-00007B1D0000}"/>
    <cellStyle name="Normal 90 5 6" xfId="4421" xr:uid="{00000000-0005-0000-0000-00007C1D0000}"/>
    <cellStyle name="Normal 90 5 7" xfId="5002" xr:uid="{00000000-0005-0000-0000-00007D1D0000}"/>
    <cellStyle name="Normal 90 5 8" xfId="8436" xr:uid="{00000000-0005-0000-0000-00007E1D0000}"/>
    <cellStyle name="Normal 90 5 9" xfId="8437" xr:uid="{00000000-0005-0000-0000-00007F1D0000}"/>
    <cellStyle name="Normal 90 6" xfId="3874" xr:uid="{00000000-0005-0000-0000-0000801D0000}"/>
    <cellStyle name="Normal 90 6 10" xfId="8438" xr:uid="{00000000-0005-0000-0000-0000811D0000}"/>
    <cellStyle name="Normal 90 6 11" xfId="8439" xr:uid="{00000000-0005-0000-0000-0000821D0000}"/>
    <cellStyle name="Normal 90 6 12" xfId="8440" xr:uid="{00000000-0005-0000-0000-0000831D0000}"/>
    <cellStyle name="Normal 90 6 13" xfId="8441" xr:uid="{00000000-0005-0000-0000-0000841D0000}"/>
    <cellStyle name="Normal 90 6 2" xfId="4157" xr:uid="{00000000-0005-0000-0000-0000851D0000}"/>
    <cellStyle name="Normal 90 6 3" xfId="4816" xr:uid="{00000000-0005-0000-0000-0000861D0000}"/>
    <cellStyle name="Normal 90 6 4" xfId="4658" xr:uid="{00000000-0005-0000-0000-0000871D0000}"/>
    <cellStyle name="Normal 90 6 5" xfId="4525" xr:uid="{00000000-0005-0000-0000-0000881D0000}"/>
    <cellStyle name="Normal 90 6 6" xfId="4420" xr:uid="{00000000-0005-0000-0000-0000891D0000}"/>
    <cellStyle name="Normal 90 6 7" xfId="5003" xr:uid="{00000000-0005-0000-0000-00008A1D0000}"/>
    <cellStyle name="Normal 90 6 8" xfId="8442" xr:uid="{00000000-0005-0000-0000-00008B1D0000}"/>
    <cellStyle name="Normal 90 6 9" xfId="8443" xr:uid="{00000000-0005-0000-0000-00008C1D0000}"/>
    <cellStyle name="Normal 90 7" xfId="3875" xr:uid="{00000000-0005-0000-0000-00008D1D0000}"/>
    <cellStyle name="Normal 90 7 10" xfId="8444" xr:uid="{00000000-0005-0000-0000-00008E1D0000}"/>
    <cellStyle name="Normal 90 7 11" xfId="8445" xr:uid="{00000000-0005-0000-0000-00008F1D0000}"/>
    <cellStyle name="Normal 90 7 12" xfId="8446" xr:uid="{00000000-0005-0000-0000-0000901D0000}"/>
    <cellStyle name="Normal 90 7 13" xfId="8447" xr:uid="{00000000-0005-0000-0000-0000911D0000}"/>
    <cellStyle name="Normal 90 7 2" xfId="4158" xr:uid="{00000000-0005-0000-0000-0000921D0000}"/>
    <cellStyle name="Normal 90 7 3" xfId="4817" xr:uid="{00000000-0005-0000-0000-0000931D0000}"/>
    <cellStyle name="Normal 90 7 4" xfId="4657" xr:uid="{00000000-0005-0000-0000-0000941D0000}"/>
    <cellStyle name="Normal 90 7 5" xfId="4524" xr:uid="{00000000-0005-0000-0000-0000951D0000}"/>
    <cellStyle name="Normal 90 7 6" xfId="4419" xr:uid="{00000000-0005-0000-0000-0000961D0000}"/>
    <cellStyle name="Normal 90 7 7" xfId="5004" xr:uid="{00000000-0005-0000-0000-0000971D0000}"/>
    <cellStyle name="Normal 90 7 8" xfId="8448" xr:uid="{00000000-0005-0000-0000-0000981D0000}"/>
    <cellStyle name="Normal 90 7 9" xfId="8449" xr:uid="{00000000-0005-0000-0000-0000991D0000}"/>
    <cellStyle name="Normal 90 8" xfId="3876" xr:uid="{00000000-0005-0000-0000-00009A1D0000}"/>
    <cellStyle name="Normal 90 8 10" xfId="8450" xr:uid="{00000000-0005-0000-0000-00009B1D0000}"/>
    <cellStyle name="Normal 90 8 11" xfId="8451" xr:uid="{00000000-0005-0000-0000-00009C1D0000}"/>
    <cellStyle name="Normal 90 8 12" xfId="8452" xr:uid="{00000000-0005-0000-0000-00009D1D0000}"/>
    <cellStyle name="Normal 90 8 13" xfId="8453" xr:uid="{00000000-0005-0000-0000-00009E1D0000}"/>
    <cellStyle name="Normal 90 8 2" xfId="4159" xr:uid="{00000000-0005-0000-0000-00009F1D0000}"/>
    <cellStyle name="Normal 90 8 3" xfId="4818" xr:uid="{00000000-0005-0000-0000-0000A01D0000}"/>
    <cellStyle name="Normal 90 8 4" xfId="4656" xr:uid="{00000000-0005-0000-0000-0000A11D0000}"/>
    <cellStyle name="Normal 90 8 5" xfId="4523" xr:uid="{00000000-0005-0000-0000-0000A21D0000}"/>
    <cellStyle name="Normal 90 8 6" xfId="4418" xr:uid="{00000000-0005-0000-0000-0000A31D0000}"/>
    <cellStyle name="Normal 90 8 7" xfId="5005" xr:uid="{00000000-0005-0000-0000-0000A41D0000}"/>
    <cellStyle name="Normal 90 8 8" xfId="8454" xr:uid="{00000000-0005-0000-0000-0000A51D0000}"/>
    <cellStyle name="Normal 90 8 9" xfId="8455" xr:uid="{00000000-0005-0000-0000-0000A61D0000}"/>
    <cellStyle name="Normal 90 9" xfId="3877" xr:uid="{00000000-0005-0000-0000-0000A71D0000}"/>
    <cellStyle name="Normal 90 9 10" xfId="8456" xr:uid="{00000000-0005-0000-0000-0000A81D0000}"/>
    <cellStyle name="Normal 90 9 11" xfId="8457" xr:uid="{00000000-0005-0000-0000-0000A91D0000}"/>
    <cellStyle name="Normal 90 9 12" xfId="8458" xr:uid="{00000000-0005-0000-0000-0000AA1D0000}"/>
    <cellStyle name="Normal 90 9 13" xfId="8459" xr:uid="{00000000-0005-0000-0000-0000AB1D0000}"/>
    <cellStyle name="Normal 90 9 2" xfId="4160" xr:uid="{00000000-0005-0000-0000-0000AC1D0000}"/>
    <cellStyle name="Normal 90 9 3" xfId="4819" xr:uid="{00000000-0005-0000-0000-0000AD1D0000}"/>
    <cellStyle name="Normal 90 9 4" xfId="4655" xr:uid="{00000000-0005-0000-0000-0000AE1D0000}"/>
    <cellStyle name="Normal 90 9 5" xfId="4522" xr:uid="{00000000-0005-0000-0000-0000AF1D0000}"/>
    <cellStyle name="Normal 90 9 6" xfId="4417" xr:uid="{00000000-0005-0000-0000-0000B01D0000}"/>
    <cellStyle name="Normal 90 9 7" xfId="5006" xr:uid="{00000000-0005-0000-0000-0000B11D0000}"/>
    <cellStyle name="Normal 90 9 8" xfId="8460" xr:uid="{00000000-0005-0000-0000-0000B21D0000}"/>
    <cellStyle name="Normal 90 9 9" xfId="8461" xr:uid="{00000000-0005-0000-0000-0000B31D0000}"/>
    <cellStyle name="Normal 91" xfId="5091" xr:uid="{00000000-0005-0000-0000-0000B41D0000}"/>
    <cellStyle name="Normal 91 10" xfId="3878" xr:uid="{00000000-0005-0000-0000-0000B51D0000}"/>
    <cellStyle name="Normal 91 10 10" xfId="8462" xr:uid="{00000000-0005-0000-0000-0000B61D0000}"/>
    <cellStyle name="Normal 91 10 11" xfId="8463" xr:uid="{00000000-0005-0000-0000-0000B71D0000}"/>
    <cellStyle name="Normal 91 10 12" xfId="8464" xr:uid="{00000000-0005-0000-0000-0000B81D0000}"/>
    <cellStyle name="Normal 91 10 13" xfId="8465" xr:uid="{00000000-0005-0000-0000-0000B91D0000}"/>
    <cellStyle name="Normal 91 10 2" xfId="4161" xr:uid="{00000000-0005-0000-0000-0000BA1D0000}"/>
    <cellStyle name="Normal 91 10 3" xfId="4820" xr:uid="{00000000-0005-0000-0000-0000BB1D0000}"/>
    <cellStyle name="Normal 91 10 4" xfId="4654" xr:uid="{00000000-0005-0000-0000-0000BC1D0000}"/>
    <cellStyle name="Normal 91 10 5" xfId="4521" xr:uid="{00000000-0005-0000-0000-0000BD1D0000}"/>
    <cellStyle name="Normal 91 10 6" xfId="4416" xr:uid="{00000000-0005-0000-0000-0000BE1D0000}"/>
    <cellStyle name="Normal 91 10 7" xfId="5007" xr:uid="{00000000-0005-0000-0000-0000BF1D0000}"/>
    <cellStyle name="Normal 91 10 8" xfId="8466" xr:uid="{00000000-0005-0000-0000-0000C01D0000}"/>
    <cellStyle name="Normal 91 10 9" xfId="8467" xr:uid="{00000000-0005-0000-0000-0000C11D0000}"/>
    <cellStyle name="Normal 91 11" xfId="3879" xr:uid="{00000000-0005-0000-0000-0000C21D0000}"/>
    <cellStyle name="Normal 91 11 10" xfId="8468" xr:uid="{00000000-0005-0000-0000-0000C31D0000}"/>
    <cellStyle name="Normal 91 11 11" xfId="8469" xr:uid="{00000000-0005-0000-0000-0000C41D0000}"/>
    <cellStyle name="Normal 91 11 12" xfId="8470" xr:uid="{00000000-0005-0000-0000-0000C51D0000}"/>
    <cellStyle name="Normal 91 11 13" xfId="8471" xr:uid="{00000000-0005-0000-0000-0000C61D0000}"/>
    <cellStyle name="Normal 91 11 2" xfId="4162" xr:uid="{00000000-0005-0000-0000-0000C71D0000}"/>
    <cellStyle name="Normal 91 11 3" xfId="4821" xr:uid="{00000000-0005-0000-0000-0000C81D0000}"/>
    <cellStyle name="Normal 91 11 4" xfId="4653" xr:uid="{00000000-0005-0000-0000-0000C91D0000}"/>
    <cellStyle name="Normal 91 11 5" xfId="4520" xr:uid="{00000000-0005-0000-0000-0000CA1D0000}"/>
    <cellStyle name="Normal 91 11 6" xfId="4415" xr:uid="{00000000-0005-0000-0000-0000CB1D0000}"/>
    <cellStyle name="Normal 91 11 7" xfId="5008" xr:uid="{00000000-0005-0000-0000-0000CC1D0000}"/>
    <cellStyle name="Normal 91 11 8" xfId="8472" xr:uid="{00000000-0005-0000-0000-0000CD1D0000}"/>
    <cellStyle name="Normal 91 11 9" xfId="8473" xr:uid="{00000000-0005-0000-0000-0000CE1D0000}"/>
    <cellStyle name="Normal 91 12" xfId="3880" xr:uid="{00000000-0005-0000-0000-0000CF1D0000}"/>
    <cellStyle name="Normal 91 12 10" xfId="8474" xr:uid="{00000000-0005-0000-0000-0000D01D0000}"/>
    <cellStyle name="Normal 91 12 11" xfId="8475" xr:uid="{00000000-0005-0000-0000-0000D11D0000}"/>
    <cellStyle name="Normal 91 12 12" xfId="8476" xr:uid="{00000000-0005-0000-0000-0000D21D0000}"/>
    <cellStyle name="Normal 91 12 13" xfId="8477" xr:uid="{00000000-0005-0000-0000-0000D31D0000}"/>
    <cellStyle name="Normal 91 12 2" xfId="4163" xr:uid="{00000000-0005-0000-0000-0000D41D0000}"/>
    <cellStyle name="Normal 91 12 3" xfId="4822" xr:uid="{00000000-0005-0000-0000-0000D51D0000}"/>
    <cellStyle name="Normal 91 12 4" xfId="4652" xr:uid="{00000000-0005-0000-0000-0000D61D0000}"/>
    <cellStyle name="Normal 91 12 5" xfId="4519" xr:uid="{00000000-0005-0000-0000-0000D71D0000}"/>
    <cellStyle name="Normal 91 12 6" xfId="4414" xr:uid="{00000000-0005-0000-0000-0000D81D0000}"/>
    <cellStyle name="Normal 91 12 7" xfId="5009" xr:uid="{00000000-0005-0000-0000-0000D91D0000}"/>
    <cellStyle name="Normal 91 12 8" xfId="8478" xr:uid="{00000000-0005-0000-0000-0000DA1D0000}"/>
    <cellStyle name="Normal 91 12 9" xfId="8479" xr:uid="{00000000-0005-0000-0000-0000DB1D0000}"/>
    <cellStyle name="Normal 91 13" xfId="3881" xr:uid="{00000000-0005-0000-0000-0000DC1D0000}"/>
    <cellStyle name="Normal 91 13 10" xfId="8480" xr:uid="{00000000-0005-0000-0000-0000DD1D0000}"/>
    <cellStyle name="Normal 91 13 11" xfId="8481" xr:uid="{00000000-0005-0000-0000-0000DE1D0000}"/>
    <cellStyle name="Normal 91 13 12" xfId="8482" xr:uid="{00000000-0005-0000-0000-0000DF1D0000}"/>
    <cellStyle name="Normal 91 13 13" xfId="8483" xr:uid="{00000000-0005-0000-0000-0000E01D0000}"/>
    <cellStyle name="Normal 91 13 2" xfId="4164" xr:uid="{00000000-0005-0000-0000-0000E11D0000}"/>
    <cellStyle name="Normal 91 13 3" xfId="4823" xr:uid="{00000000-0005-0000-0000-0000E21D0000}"/>
    <cellStyle name="Normal 91 13 4" xfId="4651" xr:uid="{00000000-0005-0000-0000-0000E31D0000}"/>
    <cellStyle name="Normal 91 13 5" xfId="4518" xr:uid="{00000000-0005-0000-0000-0000E41D0000}"/>
    <cellStyle name="Normal 91 13 6" xfId="4413" xr:uid="{00000000-0005-0000-0000-0000E51D0000}"/>
    <cellStyle name="Normal 91 13 7" xfId="5010" xr:uid="{00000000-0005-0000-0000-0000E61D0000}"/>
    <cellStyle name="Normal 91 13 8" xfId="8484" xr:uid="{00000000-0005-0000-0000-0000E71D0000}"/>
    <cellStyle name="Normal 91 13 9" xfId="8485" xr:uid="{00000000-0005-0000-0000-0000E81D0000}"/>
    <cellStyle name="Normal 91 14" xfId="3882" xr:uid="{00000000-0005-0000-0000-0000E91D0000}"/>
    <cellStyle name="Normal 91 14 10" xfId="8486" xr:uid="{00000000-0005-0000-0000-0000EA1D0000}"/>
    <cellStyle name="Normal 91 14 11" xfId="8487" xr:uid="{00000000-0005-0000-0000-0000EB1D0000}"/>
    <cellStyle name="Normal 91 14 12" xfId="8488" xr:uid="{00000000-0005-0000-0000-0000EC1D0000}"/>
    <cellStyle name="Normal 91 14 13" xfId="8489" xr:uid="{00000000-0005-0000-0000-0000ED1D0000}"/>
    <cellStyle name="Normal 91 14 2" xfId="4165" xr:uid="{00000000-0005-0000-0000-0000EE1D0000}"/>
    <cellStyle name="Normal 91 14 3" xfId="4824" xr:uid="{00000000-0005-0000-0000-0000EF1D0000}"/>
    <cellStyle name="Normal 91 14 4" xfId="4650" xr:uid="{00000000-0005-0000-0000-0000F01D0000}"/>
    <cellStyle name="Normal 91 14 5" xfId="4517" xr:uid="{00000000-0005-0000-0000-0000F11D0000}"/>
    <cellStyle name="Normal 91 14 6" xfId="4412" xr:uid="{00000000-0005-0000-0000-0000F21D0000}"/>
    <cellStyle name="Normal 91 14 7" xfId="5011" xr:uid="{00000000-0005-0000-0000-0000F31D0000}"/>
    <cellStyle name="Normal 91 14 8" xfId="8490" xr:uid="{00000000-0005-0000-0000-0000F41D0000}"/>
    <cellStyle name="Normal 91 14 9" xfId="8491" xr:uid="{00000000-0005-0000-0000-0000F51D0000}"/>
    <cellStyle name="Normal 91 15" xfId="3883" xr:uid="{00000000-0005-0000-0000-0000F61D0000}"/>
    <cellStyle name="Normal 91 15 10" xfId="8492" xr:uid="{00000000-0005-0000-0000-0000F71D0000}"/>
    <cellStyle name="Normal 91 15 11" xfId="8493" xr:uid="{00000000-0005-0000-0000-0000F81D0000}"/>
    <cellStyle name="Normal 91 15 12" xfId="8494" xr:uid="{00000000-0005-0000-0000-0000F91D0000}"/>
    <cellStyle name="Normal 91 15 13" xfId="8495" xr:uid="{00000000-0005-0000-0000-0000FA1D0000}"/>
    <cellStyle name="Normal 91 15 2" xfId="4166" xr:uid="{00000000-0005-0000-0000-0000FB1D0000}"/>
    <cellStyle name="Normal 91 15 3" xfId="4825" xr:uid="{00000000-0005-0000-0000-0000FC1D0000}"/>
    <cellStyle name="Normal 91 15 4" xfId="4649" xr:uid="{00000000-0005-0000-0000-0000FD1D0000}"/>
    <cellStyle name="Normal 91 15 5" xfId="4516" xr:uid="{00000000-0005-0000-0000-0000FE1D0000}"/>
    <cellStyle name="Normal 91 15 6" xfId="4411" xr:uid="{00000000-0005-0000-0000-0000FF1D0000}"/>
    <cellStyle name="Normal 91 15 7" xfId="5012" xr:uid="{00000000-0005-0000-0000-0000001E0000}"/>
    <cellStyle name="Normal 91 15 8" xfId="8496" xr:uid="{00000000-0005-0000-0000-0000011E0000}"/>
    <cellStyle name="Normal 91 15 9" xfId="8497" xr:uid="{00000000-0005-0000-0000-0000021E0000}"/>
    <cellStyle name="Normal 91 16" xfId="3884" xr:uid="{00000000-0005-0000-0000-0000031E0000}"/>
    <cellStyle name="Normal 91 16 10" xfId="8498" xr:uid="{00000000-0005-0000-0000-0000041E0000}"/>
    <cellStyle name="Normal 91 16 11" xfId="8499" xr:uid="{00000000-0005-0000-0000-0000051E0000}"/>
    <cellStyle name="Normal 91 16 12" xfId="8500" xr:uid="{00000000-0005-0000-0000-0000061E0000}"/>
    <cellStyle name="Normal 91 16 13" xfId="8501" xr:uid="{00000000-0005-0000-0000-0000071E0000}"/>
    <cellStyle name="Normal 91 16 2" xfId="4167" xr:uid="{00000000-0005-0000-0000-0000081E0000}"/>
    <cellStyle name="Normal 91 16 3" xfId="4826" xr:uid="{00000000-0005-0000-0000-0000091E0000}"/>
    <cellStyle name="Normal 91 16 4" xfId="4648" xr:uid="{00000000-0005-0000-0000-00000A1E0000}"/>
    <cellStyle name="Normal 91 16 5" xfId="4515" xr:uid="{00000000-0005-0000-0000-00000B1E0000}"/>
    <cellStyle name="Normal 91 16 6" xfId="4410" xr:uid="{00000000-0005-0000-0000-00000C1E0000}"/>
    <cellStyle name="Normal 91 16 7" xfId="5013" xr:uid="{00000000-0005-0000-0000-00000D1E0000}"/>
    <cellStyle name="Normal 91 16 8" xfId="8502" xr:uid="{00000000-0005-0000-0000-00000E1E0000}"/>
    <cellStyle name="Normal 91 16 9" xfId="8503" xr:uid="{00000000-0005-0000-0000-00000F1E0000}"/>
    <cellStyle name="Normal 91 17" xfId="3885" xr:uid="{00000000-0005-0000-0000-0000101E0000}"/>
    <cellStyle name="Normal 91 17 10" xfId="8504" xr:uid="{00000000-0005-0000-0000-0000111E0000}"/>
    <cellStyle name="Normal 91 17 11" xfId="8505" xr:uid="{00000000-0005-0000-0000-0000121E0000}"/>
    <cellStyle name="Normal 91 17 12" xfId="8506" xr:uid="{00000000-0005-0000-0000-0000131E0000}"/>
    <cellStyle name="Normal 91 17 13" xfId="8507" xr:uid="{00000000-0005-0000-0000-0000141E0000}"/>
    <cellStyle name="Normal 91 17 2" xfId="4168" xr:uid="{00000000-0005-0000-0000-0000151E0000}"/>
    <cellStyle name="Normal 91 17 3" xfId="4827" xr:uid="{00000000-0005-0000-0000-0000161E0000}"/>
    <cellStyle name="Normal 91 17 4" xfId="4647" xr:uid="{00000000-0005-0000-0000-0000171E0000}"/>
    <cellStyle name="Normal 91 17 5" xfId="4514" xr:uid="{00000000-0005-0000-0000-0000181E0000}"/>
    <cellStyle name="Normal 91 17 6" xfId="4409" xr:uid="{00000000-0005-0000-0000-0000191E0000}"/>
    <cellStyle name="Normal 91 17 7" xfId="5014" xr:uid="{00000000-0005-0000-0000-00001A1E0000}"/>
    <cellStyle name="Normal 91 17 8" xfId="8508" xr:uid="{00000000-0005-0000-0000-00001B1E0000}"/>
    <cellStyle name="Normal 91 17 9" xfId="8509" xr:uid="{00000000-0005-0000-0000-00001C1E0000}"/>
    <cellStyle name="Normal 91 18" xfId="3886" xr:uid="{00000000-0005-0000-0000-00001D1E0000}"/>
    <cellStyle name="Normal 91 18 10" xfId="8510" xr:uid="{00000000-0005-0000-0000-00001E1E0000}"/>
    <cellStyle name="Normal 91 18 11" xfId="8511" xr:uid="{00000000-0005-0000-0000-00001F1E0000}"/>
    <cellStyle name="Normal 91 18 12" xfId="8512" xr:uid="{00000000-0005-0000-0000-0000201E0000}"/>
    <cellStyle name="Normal 91 18 13" xfId="8513" xr:uid="{00000000-0005-0000-0000-0000211E0000}"/>
    <cellStyle name="Normal 91 18 2" xfId="4169" xr:uid="{00000000-0005-0000-0000-0000221E0000}"/>
    <cellStyle name="Normal 91 18 3" xfId="4828" xr:uid="{00000000-0005-0000-0000-0000231E0000}"/>
    <cellStyle name="Normal 91 18 4" xfId="4646" xr:uid="{00000000-0005-0000-0000-0000241E0000}"/>
    <cellStyle name="Normal 91 18 5" xfId="4513" xr:uid="{00000000-0005-0000-0000-0000251E0000}"/>
    <cellStyle name="Normal 91 18 6" xfId="4408" xr:uid="{00000000-0005-0000-0000-0000261E0000}"/>
    <cellStyle name="Normal 91 18 7" xfId="5015" xr:uid="{00000000-0005-0000-0000-0000271E0000}"/>
    <cellStyle name="Normal 91 18 8" xfId="8514" xr:uid="{00000000-0005-0000-0000-0000281E0000}"/>
    <cellStyle name="Normal 91 18 9" xfId="8515" xr:uid="{00000000-0005-0000-0000-0000291E0000}"/>
    <cellStyle name="Normal 91 19" xfId="3887" xr:uid="{00000000-0005-0000-0000-00002A1E0000}"/>
    <cellStyle name="Normal 91 19 10" xfId="8516" xr:uid="{00000000-0005-0000-0000-00002B1E0000}"/>
    <cellStyle name="Normal 91 19 11" xfId="8517" xr:uid="{00000000-0005-0000-0000-00002C1E0000}"/>
    <cellStyle name="Normal 91 19 12" xfId="8518" xr:uid="{00000000-0005-0000-0000-00002D1E0000}"/>
    <cellStyle name="Normal 91 19 13" xfId="8519" xr:uid="{00000000-0005-0000-0000-00002E1E0000}"/>
    <cellStyle name="Normal 91 19 2" xfId="4170" xr:uid="{00000000-0005-0000-0000-00002F1E0000}"/>
    <cellStyle name="Normal 91 19 3" xfId="4829" xr:uid="{00000000-0005-0000-0000-0000301E0000}"/>
    <cellStyle name="Normal 91 19 4" xfId="4645" xr:uid="{00000000-0005-0000-0000-0000311E0000}"/>
    <cellStyle name="Normal 91 19 5" xfId="4512" xr:uid="{00000000-0005-0000-0000-0000321E0000}"/>
    <cellStyle name="Normal 91 19 6" xfId="4407" xr:uid="{00000000-0005-0000-0000-0000331E0000}"/>
    <cellStyle name="Normal 91 19 7" xfId="5016" xr:uid="{00000000-0005-0000-0000-0000341E0000}"/>
    <cellStyle name="Normal 91 19 8" xfId="8520" xr:uid="{00000000-0005-0000-0000-0000351E0000}"/>
    <cellStyle name="Normal 91 19 9" xfId="8521" xr:uid="{00000000-0005-0000-0000-0000361E0000}"/>
    <cellStyle name="Normal 91 2" xfId="3888" xr:uid="{00000000-0005-0000-0000-0000371E0000}"/>
    <cellStyle name="Normal 91 2 10" xfId="8522" xr:uid="{00000000-0005-0000-0000-0000381E0000}"/>
    <cellStyle name="Normal 91 2 11" xfId="8523" xr:uid="{00000000-0005-0000-0000-0000391E0000}"/>
    <cellStyle name="Normal 91 2 12" xfId="8524" xr:uid="{00000000-0005-0000-0000-00003A1E0000}"/>
    <cellStyle name="Normal 91 2 13" xfId="8525" xr:uid="{00000000-0005-0000-0000-00003B1E0000}"/>
    <cellStyle name="Normal 91 2 2" xfId="4171" xr:uid="{00000000-0005-0000-0000-00003C1E0000}"/>
    <cellStyle name="Normal 91 2 3" xfId="4830" xr:uid="{00000000-0005-0000-0000-00003D1E0000}"/>
    <cellStyle name="Normal 91 2 4" xfId="4644" xr:uid="{00000000-0005-0000-0000-00003E1E0000}"/>
    <cellStyle name="Normal 91 2 5" xfId="4511" xr:uid="{00000000-0005-0000-0000-00003F1E0000}"/>
    <cellStyle name="Normal 91 2 6" xfId="4406" xr:uid="{00000000-0005-0000-0000-0000401E0000}"/>
    <cellStyle name="Normal 91 2 7" xfId="5017" xr:uid="{00000000-0005-0000-0000-0000411E0000}"/>
    <cellStyle name="Normal 91 2 8" xfId="8526" xr:uid="{00000000-0005-0000-0000-0000421E0000}"/>
    <cellStyle name="Normal 91 2 9" xfId="8527" xr:uid="{00000000-0005-0000-0000-0000431E0000}"/>
    <cellStyle name="Normal 91 20" xfId="3889" xr:uid="{00000000-0005-0000-0000-0000441E0000}"/>
    <cellStyle name="Normal 91 20 10" xfId="8528" xr:uid="{00000000-0005-0000-0000-0000451E0000}"/>
    <cellStyle name="Normal 91 20 11" xfId="8529" xr:uid="{00000000-0005-0000-0000-0000461E0000}"/>
    <cellStyle name="Normal 91 20 12" xfId="8530" xr:uid="{00000000-0005-0000-0000-0000471E0000}"/>
    <cellStyle name="Normal 91 20 13" xfId="8531" xr:uid="{00000000-0005-0000-0000-0000481E0000}"/>
    <cellStyle name="Normal 91 20 2" xfId="4172" xr:uid="{00000000-0005-0000-0000-0000491E0000}"/>
    <cellStyle name="Normal 91 20 3" xfId="4831" xr:uid="{00000000-0005-0000-0000-00004A1E0000}"/>
    <cellStyle name="Normal 91 20 4" xfId="4643" xr:uid="{00000000-0005-0000-0000-00004B1E0000}"/>
    <cellStyle name="Normal 91 20 5" xfId="4510" xr:uid="{00000000-0005-0000-0000-00004C1E0000}"/>
    <cellStyle name="Normal 91 20 6" xfId="4405" xr:uid="{00000000-0005-0000-0000-00004D1E0000}"/>
    <cellStyle name="Normal 91 20 7" xfId="5018" xr:uid="{00000000-0005-0000-0000-00004E1E0000}"/>
    <cellStyle name="Normal 91 20 8" xfId="8532" xr:uid="{00000000-0005-0000-0000-00004F1E0000}"/>
    <cellStyle name="Normal 91 20 9" xfId="8533" xr:uid="{00000000-0005-0000-0000-0000501E0000}"/>
    <cellStyle name="Normal 91 21" xfId="3890" xr:uid="{00000000-0005-0000-0000-0000511E0000}"/>
    <cellStyle name="Normal 91 21 10" xfId="8534" xr:uid="{00000000-0005-0000-0000-0000521E0000}"/>
    <cellStyle name="Normal 91 21 11" xfId="8535" xr:uid="{00000000-0005-0000-0000-0000531E0000}"/>
    <cellStyle name="Normal 91 21 12" xfId="8536" xr:uid="{00000000-0005-0000-0000-0000541E0000}"/>
    <cellStyle name="Normal 91 21 13" xfId="8537" xr:uid="{00000000-0005-0000-0000-0000551E0000}"/>
    <cellStyle name="Normal 91 21 2" xfId="4173" xr:uid="{00000000-0005-0000-0000-0000561E0000}"/>
    <cellStyle name="Normal 91 21 3" xfId="4832" xr:uid="{00000000-0005-0000-0000-0000571E0000}"/>
    <cellStyle name="Normal 91 21 4" xfId="4642" xr:uid="{00000000-0005-0000-0000-0000581E0000}"/>
    <cellStyle name="Normal 91 21 5" xfId="4509" xr:uid="{00000000-0005-0000-0000-0000591E0000}"/>
    <cellStyle name="Normal 91 21 6" xfId="4404" xr:uid="{00000000-0005-0000-0000-00005A1E0000}"/>
    <cellStyle name="Normal 91 21 7" xfId="5019" xr:uid="{00000000-0005-0000-0000-00005B1E0000}"/>
    <cellStyle name="Normal 91 21 8" xfId="8538" xr:uid="{00000000-0005-0000-0000-00005C1E0000}"/>
    <cellStyle name="Normal 91 21 9" xfId="8539" xr:uid="{00000000-0005-0000-0000-00005D1E0000}"/>
    <cellStyle name="Normal 91 22" xfId="3891" xr:uid="{00000000-0005-0000-0000-00005E1E0000}"/>
    <cellStyle name="Normal 91 22 10" xfId="8540" xr:uid="{00000000-0005-0000-0000-00005F1E0000}"/>
    <cellStyle name="Normal 91 22 11" xfId="8541" xr:uid="{00000000-0005-0000-0000-0000601E0000}"/>
    <cellStyle name="Normal 91 22 12" xfId="8542" xr:uid="{00000000-0005-0000-0000-0000611E0000}"/>
    <cellStyle name="Normal 91 22 13" xfId="8543" xr:uid="{00000000-0005-0000-0000-0000621E0000}"/>
    <cellStyle name="Normal 91 22 2" xfId="4174" xr:uid="{00000000-0005-0000-0000-0000631E0000}"/>
    <cellStyle name="Normal 91 22 3" xfId="4833" xr:uid="{00000000-0005-0000-0000-0000641E0000}"/>
    <cellStyle name="Normal 91 22 4" xfId="4641" xr:uid="{00000000-0005-0000-0000-0000651E0000}"/>
    <cellStyle name="Normal 91 22 5" xfId="4508" xr:uid="{00000000-0005-0000-0000-0000661E0000}"/>
    <cellStyle name="Normal 91 22 6" xfId="4403" xr:uid="{00000000-0005-0000-0000-0000671E0000}"/>
    <cellStyle name="Normal 91 22 7" xfId="5020" xr:uid="{00000000-0005-0000-0000-0000681E0000}"/>
    <cellStyle name="Normal 91 22 8" xfId="8544" xr:uid="{00000000-0005-0000-0000-0000691E0000}"/>
    <cellStyle name="Normal 91 22 9" xfId="8545" xr:uid="{00000000-0005-0000-0000-00006A1E0000}"/>
    <cellStyle name="Normal 91 23" xfId="3892" xr:uid="{00000000-0005-0000-0000-00006B1E0000}"/>
    <cellStyle name="Normal 91 23 10" xfId="8546" xr:uid="{00000000-0005-0000-0000-00006C1E0000}"/>
    <cellStyle name="Normal 91 23 11" xfId="8547" xr:uid="{00000000-0005-0000-0000-00006D1E0000}"/>
    <cellStyle name="Normal 91 23 12" xfId="8548" xr:uid="{00000000-0005-0000-0000-00006E1E0000}"/>
    <cellStyle name="Normal 91 23 13" xfId="8549" xr:uid="{00000000-0005-0000-0000-00006F1E0000}"/>
    <cellStyle name="Normal 91 23 2" xfId="4175" xr:uid="{00000000-0005-0000-0000-0000701E0000}"/>
    <cellStyle name="Normal 91 23 3" xfId="4834" xr:uid="{00000000-0005-0000-0000-0000711E0000}"/>
    <cellStyle name="Normal 91 23 4" xfId="4640" xr:uid="{00000000-0005-0000-0000-0000721E0000}"/>
    <cellStyle name="Normal 91 23 5" xfId="4507" xr:uid="{00000000-0005-0000-0000-0000731E0000}"/>
    <cellStyle name="Normal 91 23 6" xfId="4402" xr:uid="{00000000-0005-0000-0000-0000741E0000}"/>
    <cellStyle name="Normal 91 23 7" xfId="5021" xr:uid="{00000000-0005-0000-0000-0000751E0000}"/>
    <cellStyle name="Normal 91 23 8" xfId="8550" xr:uid="{00000000-0005-0000-0000-0000761E0000}"/>
    <cellStyle name="Normal 91 23 9" xfId="8551" xr:uid="{00000000-0005-0000-0000-0000771E0000}"/>
    <cellStyle name="Normal 91 24" xfId="3893" xr:uid="{00000000-0005-0000-0000-0000781E0000}"/>
    <cellStyle name="Normal 91 24 10" xfId="8552" xr:uid="{00000000-0005-0000-0000-0000791E0000}"/>
    <cellStyle name="Normal 91 24 11" xfId="8553" xr:uid="{00000000-0005-0000-0000-00007A1E0000}"/>
    <cellStyle name="Normal 91 24 12" xfId="8554" xr:uid="{00000000-0005-0000-0000-00007B1E0000}"/>
    <cellStyle name="Normal 91 24 13" xfId="8555" xr:uid="{00000000-0005-0000-0000-00007C1E0000}"/>
    <cellStyle name="Normal 91 24 2" xfId="4176" xr:uid="{00000000-0005-0000-0000-00007D1E0000}"/>
    <cellStyle name="Normal 91 24 3" xfId="4835" xr:uid="{00000000-0005-0000-0000-00007E1E0000}"/>
    <cellStyle name="Normal 91 24 4" xfId="4639" xr:uid="{00000000-0005-0000-0000-00007F1E0000}"/>
    <cellStyle name="Normal 91 24 5" xfId="4506" xr:uid="{00000000-0005-0000-0000-0000801E0000}"/>
    <cellStyle name="Normal 91 24 6" xfId="4401" xr:uid="{00000000-0005-0000-0000-0000811E0000}"/>
    <cellStyle name="Normal 91 24 7" xfId="5022" xr:uid="{00000000-0005-0000-0000-0000821E0000}"/>
    <cellStyle name="Normal 91 24 8" xfId="8556" xr:uid="{00000000-0005-0000-0000-0000831E0000}"/>
    <cellStyle name="Normal 91 24 9" xfId="8557" xr:uid="{00000000-0005-0000-0000-0000841E0000}"/>
    <cellStyle name="Normal 91 25" xfId="3894" xr:uid="{00000000-0005-0000-0000-0000851E0000}"/>
    <cellStyle name="Normal 91 25 10" xfId="8558" xr:uid="{00000000-0005-0000-0000-0000861E0000}"/>
    <cellStyle name="Normal 91 25 11" xfId="8559" xr:uid="{00000000-0005-0000-0000-0000871E0000}"/>
    <cellStyle name="Normal 91 25 12" xfId="8560" xr:uid="{00000000-0005-0000-0000-0000881E0000}"/>
    <cellStyle name="Normal 91 25 13" xfId="8561" xr:uid="{00000000-0005-0000-0000-0000891E0000}"/>
    <cellStyle name="Normal 91 25 2" xfId="4177" xr:uid="{00000000-0005-0000-0000-00008A1E0000}"/>
    <cellStyle name="Normal 91 25 3" xfId="4836" xr:uid="{00000000-0005-0000-0000-00008B1E0000}"/>
    <cellStyle name="Normal 91 25 4" xfId="4638" xr:uid="{00000000-0005-0000-0000-00008C1E0000}"/>
    <cellStyle name="Normal 91 25 5" xfId="4505" xr:uid="{00000000-0005-0000-0000-00008D1E0000}"/>
    <cellStyle name="Normal 91 25 6" xfId="4400" xr:uid="{00000000-0005-0000-0000-00008E1E0000}"/>
    <cellStyle name="Normal 91 25 7" xfId="5023" xr:uid="{00000000-0005-0000-0000-00008F1E0000}"/>
    <cellStyle name="Normal 91 25 8" xfId="8562" xr:uid="{00000000-0005-0000-0000-0000901E0000}"/>
    <cellStyle name="Normal 91 25 9" xfId="8563" xr:uid="{00000000-0005-0000-0000-0000911E0000}"/>
    <cellStyle name="Normal 91 26" xfId="3895" xr:uid="{00000000-0005-0000-0000-0000921E0000}"/>
    <cellStyle name="Normal 91 26 10" xfId="8564" xr:uid="{00000000-0005-0000-0000-0000931E0000}"/>
    <cellStyle name="Normal 91 26 11" xfId="8565" xr:uid="{00000000-0005-0000-0000-0000941E0000}"/>
    <cellStyle name="Normal 91 26 12" xfId="8566" xr:uid="{00000000-0005-0000-0000-0000951E0000}"/>
    <cellStyle name="Normal 91 26 13" xfId="8567" xr:uid="{00000000-0005-0000-0000-0000961E0000}"/>
    <cellStyle name="Normal 91 26 2" xfId="4178" xr:uid="{00000000-0005-0000-0000-0000971E0000}"/>
    <cellStyle name="Normal 91 26 3" xfId="4837" xr:uid="{00000000-0005-0000-0000-0000981E0000}"/>
    <cellStyle name="Normal 91 26 4" xfId="4637" xr:uid="{00000000-0005-0000-0000-0000991E0000}"/>
    <cellStyle name="Normal 91 26 5" xfId="4504" xr:uid="{00000000-0005-0000-0000-00009A1E0000}"/>
    <cellStyle name="Normal 91 26 6" xfId="4399" xr:uid="{00000000-0005-0000-0000-00009B1E0000}"/>
    <cellStyle name="Normal 91 26 7" xfId="5024" xr:uid="{00000000-0005-0000-0000-00009C1E0000}"/>
    <cellStyle name="Normal 91 26 8" xfId="8568" xr:uid="{00000000-0005-0000-0000-00009D1E0000}"/>
    <cellStyle name="Normal 91 26 9" xfId="8569" xr:uid="{00000000-0005-0000-0000-00009E1E0000}"/>
    <cellStyle name="Normal 91 27" xfId="3896" xr:uid="{00000000-0005-0000-0000-00009F1E0000}"/>
    <cellStyle name="Normal 91 27 10" xfId="8570" xr:uid="{00000000-0005-0000-0000-0000A01E0000}"/>
    <cellStyle name="Normal 91 27 11" xfId="8571" xr:uid="{00000000-0005-0000-0000-0000A11E0000}"/>
    <cellStyle name="Normal 91 27 12" xfId="8572" xr:uid="{00000000-0005-0000-0000-0000A21E0000}"/>
    <cellStyle name="Normal 91 27 13" xfId="8573" xr:uid="{00000000-0005-0000-0000-0000A31E0000}"/>
    <cellStyle name="Normal 91 27 2" xfId="4179" xr:uid="{00000000-0005-0000-0000-0000A41E0000}"/>
    <cellStyle name="Normal 91 27 3" xfId="4838" xr:uid="{00000000-0005-0000-0000-0000A51E0000}"/>
    <cellStyle name="Normal 91 27 4" xfId="4636" xr:uid="{00000000-0005-0000-0000-0000A61E0000}"/>
    <cellStyle name="Normal 91 27 5" xfId="4503" xr:uid="{00000000-0005-0000-0000-0000A71E0000}"/>
    <cellStyle name="Normal 91 27 6" xfId="4398" xr:uid="{00000000-0005-0000-0000-0000A81E0000}"/>
    <cellStyle name="Normal 91 27 7" xfId="5025" xr:uid="{00000000-0005-0000-0000-0000A91E0000}"/>
    <cellStyle name="Normal 91 27 8" xfId="8574" xr:uid="{00000000-0005-0000-0000-0000AA1E0000}"/>
    <cellStyle name="Normal 91 27 9" xfId="8575" xr:uid="{00000000-0005-0000-0000-0000AB1E0000}"/>
    <cellStyle name="Normal 91 28" xfId="3897" xr:uid="{00000000-0005-0000-0000-0000AC1E0000}"/>
    <cellStyle name="Normal 91 28 10" xfId="8576" xr:uid="{00000000-0005-0000-0000-0000AD1E0000}"/>
    <cellStyle name="Normal 91 28 11" xfId="8577" xr:uid="{00000000-0005-0000-0000-0000AE1E0000}"/>
    <cellStyle name="Normal 91 28 12" xfId="8578" xr:uid="{00000000-0005-0000-0000-0000AF1E0000}"/>
    <cellStyle name="Normal 91 28 13" xfId="8579" xr:uid="{00000000-0005-0000-0000-0000B01E0000}"/>
    <cellStyle name="Normal 91 28 2" xfId="4180" xr:uid="{00000000-0005-0000-0000-0000B11E0000}"/>
    <cellStyle name="Normal 91 28 3" xfId="4839" xr:uid="{00000000-0005-0000-0000-0000B21E0000}"/>
    <cellStyle name="Normal 91 28 4" xfId="4635" xr:uid="{00000000-0005-0000-0000-0000B31E0000}"/>
    <cellStyle name="Normal 91 28 5" xfId="4502" xr:uid="{00000000-0005-0000-0000-0000B41E0000}"/>
    <cellStyle name="Normal 91 28 6" xfId="4397" xr:uid="{00000000-0005-0000-0000-0000B51E0000}"/>
    <cellStyle name="Normal 91 28 7" xfId="5026" xr:uid="{00000000-0005-0000-0000-0000B61E0000}"/>
    <cellStyle name="Normal 91 28 8" xfId="8580" xr:uid="{00000000-0005-0000-0000-0000B71E0000}"/>
    <cellStyle name="Normal 91 28 9" xfId="8581" xr:uid="{00000000-0005-0000-0000-0000B81E0000}"/>
    <cellStyle name="Normal 91 29" xfId="3898" xr:uid="{00000000-0005-0000-0000-0000B91E0000}"/>
    <cellStyle name="Normal 91 29 10" xfId="8582" xr:uid="{00000000-0005-0000-0000-0000BA1E0000}"/>
    <cellStyle name="Normal 91 29 11" xfId="8583" xr:uid="{00000000-0005-0000-0000-0000BB1E0000}"/>
    <cellStyle name="Normal 91 29 12" xfId="8584" xr:uid="{00000000-0005-0000-0000-0000BC1E0000}"/>
    <cellStyle name="Normal 91 29 13" xfId="8585" xr:uid="{00000000-0005-0000-0000-0000BD1E0000}"/>
    <cellStyle name="Normal 91 29 2" xfId="4181" xr:uid="{00000000-0005-0000-0000-0000BE1E0000}"/>
    <cellStyle name="Normal 91 29 3" xfId="4840" xr:uid="{00000000-0005-0000-0000-0000BF1E0000}"/>
    <cellStyle name="Normal 91 29 4" xfId="4634" xr:uid="{00000000-0005-0000-0000-0000C01E0000}"/>
    <cellStyle name="Normal 91 29 5" xfId="4501" xr:uid="{00000000-0005-0000-0000-0000C11E0000}"/>
    <cellStyle name="Normal 91 29 6" xfId="4396" xr:uid="{00000000-0005-0000-0000-0000C21E0000}"/>
    <cellStyle name="Normal 91 29 7" xfId="5027" xr:uid="{00000000-0005-0000-0000-0000C31E0000}"/>
    <cellStyle name="Normal 91 29 8" xfId="8586" xr:uid="{00000000-0005-0000-0000-0000C41E0000}"/>
    <cellStyle name="Normal 91 29 9" xfId="8587" xr:uid="{00000000-0005-0000-0000-0000C51E0000}"/>
    <cellStyle name="Normal 91 3" xfId="3899" xr:uid="{00000000-0005-0000-0000-0000C61E0000}"/>
    <cellStyle name="Normal 91 3 10" xfId="8588" xr:uid="{00000000-0005-0000-0000-0000C71E0000}"/>
    <cellStyle name="Normal 91 3 11" xfId="8589" xr:uid="{00000000-0005-0000-0000-0000C81E0000}"/>
    <cellStyle name="Normal 91 3 12" xfId="8590" xr:uid="{00000000-0005-0000-0000-0000C91E0000}"/>
    <cellStyle name="Normal 91 3 13" xfId="8591" xr:uid="{00000000-0005-0000-0000-0000CA1E0000}"/>
    <cellStyle name="Normal 91 3 2" xfId="4182" xr:uid="{00000000-0005-0000-0000-0000CB1E0000}"/>
    <cellStyle name="Normal 91 3 3" xfId="4841" xr:uid="{00000000-0005-0000-0000-0000CC1E0000}"/>
    <cellStyle name="Normal 91 3 4" xfId="4633" xr:uid="{00000000-0005-0000-0000-0000CD1E0000}"/>
    <cellStyle name="Normal 91 3 5" xfId="4500" xr:uid="{00000000-0005-0000-0000-0000CE1E0000}"/>
    <cellStyle name="Normal 91 3 6" xfId="4395" xr:uid="{00000000-0005-0000-0000-0000CF1E0000}"/>
    <cellStyle name="Normal 91 3 7" xfId="5028" xr:uid="{00000000-0005-0000-0000-0000D01E0000}"/>
    <cellStyle name="Normal 91 3 8" xfId="8592" xr:uid="{00000000-0005-0000-0000-0000D11E0000}"/>
    <cellStyle name="Normal 91 3 9" xfId="8593" xr:uid="{00000000-0005-0000-0000-0000D21E0000}"/>
    <cellStyle name="Normal 91 30" xfId="3900" xr:uid="{00000000-0005-0000-0000-0000D31E0000}"/>
    <cellStyle name="Normal 91 30 10" xfId="8594" xr:uid="{00000000-0005-0000-0000-0000D41E0000}"/>
    <cellStyle name="Normal 91 30 11" xfId="8595" xr:uid="{00000000-0005-0000-0000-0000D51E0000}"/>
    <cellStyle name="Normal 91 30 12" xfId="8596" xr:uid="{00000000-0005-0000-0000-0000D61E0000}"/>
    <cellStyle name="Normal 91 30 13" xfId="8597" xr:uid="{00000000-0005-0000-0000-0000D71E0000}"/>
    <cellStyle name="Normal 91 30 2" xfId="4183" xr:uid="{00000000-0005-0000-0000-0000D81E0000}"/>
    <cellStyle name="Normal 91 30 3" xfId="4842" xr:uid="{00000000-0005-0000-0000-0000D91E0000}"/>
    <cellStyle name="Normal 91 30 4" xfId="4632" xr:uid="{00000000-0005-0000-0000-0000DA1E0000}"/>
    <cellStyle name="Normal 91 30 5" xfId="4499" xr:uid="{00000000-0005-0000-0000-0000DB1E0000}"/>
    <cellStyle name="Normal 91 30 6" xfId="4394" xr:uid="{00000000-0005-0000-0000-0000DC1E0000}"/>
    <cellStyle name="Normal 91 30 7" xfId="5029" xr:uid="{00000000-0005-0000-0000-0000DD1E0000}"/>
    <cellStyle name="Normal 91 30 8" xfId="8598" xr:uid="{00000000-0005-0000-0000-0000DE1E0000}"/>
    <cellStyle name="Normal 91 30 9" xfId="8599" xr:uid="{00000000-0005-0000-0000-0000DF1E0000}"/>
    <cellStyle name="Normal 91 31" xfId="3901" xr:uid="{00000000-0005-0000-0000-0000E01E0000}"/>
    <cellStyle name="Normal 91 31 10" xfId="8600" xr:uid="{00000000-0005-0000-0000-0000E11E0000}"/>
    <cellStyle name="Normal 91 31 11" xfId="8601" xr:uid="{00000000-0005-0000-0000-0000E21E0000}"/>
    <cellStyle name="Normal 91 31 12" xfId="8602" xr:uid="{00000000-0005-0000-0000-0000E31E0000}"/>
    <cellStyle name="Normal 91 31 13" xfId="8603" xr:uid="{00000000-0005-0000-0000-0000E41E0000}"/>
    <cellStyle name="Normal 91 31 2" xfId="4184" xr:uid="{00000000-0005-0000-0000-0000E51E0000}"/>
    <cellStyle name="Normal 91 31 3" xfId="4843" xr:uid="{00000000-0005-0000-0000-0000E61E0000}"/>
    <cellStyle name="Normal 91 31 4" xfId="4631" xr:uid="{00000000-0005-0000-0000-0000E71E0000}"/>
    <cellStyle name="Normal 91 31 5" xfId="4498" xr:uid="{00000000-0005-0000-0000-0000E81E0000}"/>
    <cellStyle name="Normal 91 31 6" xfId="4393" xr:uid="{00000000-0005-0000-0000-0000E91E0000}"/>
    <cellStyle name="Normal 91 31 7" xfId="5030" xr:uid="{00000000-0005-0000-0000-0000EA1E0000}"/>
    <cellStyle name="Normal 91 31 8" xfId="8604" xr:uid="{00000000-0005-0000-0000-0000EB1E0000}"/>
    <cellStyle name="Normal 91 31 9" xfId="8605" xr:uid="{00000000-0005-0000-0000-0000EC1E0000}"/>
    <cellStyle name="Normal 91 32" xfId="3902" xr:uid="{00000000-0005-0000-0000-0000ED1E0000}"/>
    <cellStyle name="Normal 91 32 10" xfId="8606" xr:uid="{00000000-0005-0000-0000-0000EE1E0000}"/>
    <cellStyle name="Normal 91 32 11" xfId="8607" xr:uid="{00000000-0005-0000-0000-0000EF1E0000}"/>
    <cellStyle name="Normal 91 32 12" xfId="8608" xr:uid="{00000000-0005-0000-0000-0000F01E0000}"/>
    <cellStyle name="Normal 91 32 13" xfId="8609" xr:uid="{00000000-0005-0000-0000-0000F11E0000}"/>
    <cellStyle name="Normal 91 32 2" xfId="4185" xr:uid="{00000000-0005-0000-0000-0000F21E0000}"/>
    <cellStyle name="Normal 91 32 3" xfId="4844" xr:uid="{00000000-0005-0000-0000-0000F31E0000}"/>
    <cellStyle name="Normal 91 32 4" xfId="4630" xr:uid="{00000000-0005-0000-0000-0000F41E0000}"/>
    <cellStyle name="Normal 91 32 5" xfId="4497" xr:uid="{00000000-0005-0000-0000-0000F51E0000}"/>
    <cellStyle name="Normal 91 32 6" xfId="4392" xr:uid="{00000000-0005-0000-0000-0000F61E0000}"/>
    <cellStyle name="Normal 91 32 7" xfId="5031" xr:uid="{00000000-0005-0000-0000-0000F71E0000}"/>
    <cellStyle name="Normal 91 32 8" xfId="8610" xr:uid="{00000000-0005-0000-0000-0000F81E0000}"/>
    <cellStyle name="Normal 91 32 9" xfId="8611" xr:uid="{00000000-0005-0000-0000-0000F91E0000}"/>
    <cellStyle name="Normal 91 33" xfId="3903" xr:uid="{00000000-0005-0000-0000-0000FA1E0000}"/>
    <cellStyle name="Normal 91 33 10" xfId="8612" xr:uid="{00000000-0005-0000-0000-0000FB1E0000}"/>
    <cellStyle name="Normal 91 33 11" xfId="8613" xr:uid="{00000000-0005-0000-0000-0000FC1E0000}"/>
    <cellStyle name="Normal 91 33 12" xfId="8614" xr:uid="{00000000-0005-0000-0000-0000FD1E0000}"/>
    <cellStyle name="Normal 91 33 13" xfId="8615" xr:uid="{00000000-0005-0000-0000-0000FE1E0000}"/>
    <cellStyle name="Normal 91 33 2" xfId="4186" xr:uid="{00000000-0005-0000-0000-0000FF1E0000}"/>
    <cellStyle name="Normal 91 33 3" xfId="4845" xr:uid="{00000000-0005-0000-0000-0000001F0000}"/>
    <cellStyle name="Normal 91 33 4" xfId="4629" xr:uid="{00000000-0005-0000-0000-0000011F0000}"/>
    <cellStyle name="Normal 91 33 5" xfId="4496" xr:uid="{00000000-0005-0000-0000-0000021F0000}"/>
    <cellStyle name="Normal 91 33 6" xfId="4391" xr:uid="{00000000-0005-0000-0000-0000031F0000}"/>
    <cellStyle name="Normal 91 33 7" xfId="5032" xr:uid="{00000000-0005-0000-0000-0000041F0000}"/>
    <cellStyle name="Normal 91 33 8" xfId="8616" xr:uid="{00000000-0005-0000-0000-0000051F0000}"/>
    <cellStyle name="Normal 91 33 9" xfId="8617" xr:uid="{00000000-0005-0000-0000-0000061F0000}"/>
    <cellStyle name="Normal 91 34" xfId="3904" xr:uid="{00000000-0005-0000-0000-0000071F0000}"/>
    <cellStyle name="Normal 91 34 10" xfId="8618" xr:uid="{00000000-0005-0000-0000-0000081F0000}"/>
    <cellStyle name="Normal 91 34 11" xfId="8619" xr:uid="{00000000-0005-0000-0000-0000091F0000}"/>
    <cellStyle name="Normal 91 34 12" xfId="8620" xr:uid="{00000000-0005-0000-0000-00000A1F0000}"/>
    <cellStyle name="Normal 91 34 13" xfId="8621" xr:uid="{00000000-0005-0000-0000-00000B1F0000}"/>
    <cellStyle name="Normal 91 34 2" xfId="4187" xr:uid="{00000000-0005-0000-0000-00000C1F0000}"/>
    <cellStyle name="Normal 91 34 3" xfId="4846" xr:uid="{00000000-0005-0000-0000-00000D1F0000}"/>
    <cellStyle name="Normal 91 34 4" xfId="4628" xr:uid="{00000000-0005-0000-0000-00000E1F0000}"/>
    <cellStyle name="Normal 91 34 5" xfId="4495" xr:uid="{00000000-0005-0000-0000-00000F1F0000}"/>
    <cellStyle name="Normal 91 34 6" xfId="4390" xr:uid="{00000000-0005-0000-0000-0000101F0000}"/>
    <cellStyle name="Normal 91 34 7" xfId="5033" xr:uid="{00000000-0005-0000-0000-0000111F0000}"/>
    <cellStyle name="Normal 91 34 8" xfId="8622" xr:uid="{00000000-0005-0000-0000-0000121F0000}"/>
    <cellStyle name="Normal 91 34 9" xfId="8623" xr:uid="{00000000-0005-0000-0000-0000131F0000}"/>
    <cellStyle name="Normal 91 35" xfId="3905" xr:uid="{00000000-0005-0000-0000-0000141F0000}"/>
    <cellStyle name="Normal 91 35 10" xfId="8624" xr:uid="{00000000-0005-0000-0000-0000151F0000}"/>
    <cellStyle name="Normal 91 35 11" xfId="8625" xr:uid="{00000000-0005-0000-0000-0000161F0000}"/>
    <cellStyle name="Normal 91 35 12" xfId="8626" xr:uid="{00000000-0005-0000-0000-0000171F0000}"/>
    <cellStyle name="Normal 91 35 13" xfId="8627" xr:uid="{00000000-0005-0000-0000-0000181F0000}"/>
    <cellStyle name="Normal 91 35 2" xfId="4188" xr:uid="{00000000-0005-0000-0000-0000191F0000}"/>
    <cellStyle name="Normal 91 35 3" xfId="4847" xr:uid="{00000000-0005-0000-0000-00001A1F0000}"/>
    <cellStyle name="Normal 91 35 4" xfId="4627" xr:uid="{00000000-0005-0000-0000-00001B1F0000}"/>
    <cellStyle name="Normal 91 35 5" xfId="4494" xr:uid="{00000000-0005-0000-0000-00001C1F0000}"/>
    <cellStyle name="Normal 91 35 6" xfId="4389" xr:uid="{00000000-0005-0000-0000-00001D1F0000}"/>
    <cellStyle name="Normal 91 35 7" xfId="5034" xr:uid="{00000000-0005-0000-0000-00001E1F0000}"/>
    <cellStyle name="Normal 91 35 8" xfId="8628" xr:uid="{00000000-0005-0000-0000-00001F1F0000}"/>
    <cellStyle name="Normal 91 35 9" xfId="8629" xr:uid="{00000000-0005-0000-0000-0000201F0000}"/>
    <cellStyle name="Normal 91 36" xfId="3906" xr:uid="{00000000-0005-0000-0000-0000211F0000}"/>
    <cellStyle name="Normal 91 36 10" xfId="8630" xr:uid="{00000000-0005-0000-0000-0000221F0000}"/>
    <cellStyle name="Normal 91 36 11" xfId="8631" xr:uid="{00000000-0005-0000-0000-0000231F0000}"/>
    <cellStyle name="Normal 91 36 12" xfId="8632" xr:uid="{00000000-0005-0000-0000-0000241F0000}"/>
    <cellStyle name="Normal 91 36 13" xfId="8633" xr:uid="{00000000-0005-0000-0000-0000251F0000}"/>
    <cellStyle name="Normal 91 36 2" xfId="4189" xr:uid="{00000000-0005-0000-0000-0000261F0000}"/>
    <cellStyle name="Normal 91 36 3" xfId="4848" xr:uid="{00000000-0005-0000-0000-0000271F0000}"/>
    <cellStyle name="Normal 91 36 4" xfId="4626" xr:uid="{00000000-0005-0000-0000-0000281F0000}"/>
    <cellStyle name="Normal 91 36 5" xfId="4493" xr:uid="{00000000-0005-0000-0000-0000291F0000}"/>
    <cellStyle name="Normal 91 36 6" xfId="4388" xr:uid="{00000000-0005-0000-0000-00002A1F0000}"/>
    <cellStyle name="Normal 91 36 7" xfId="5035" xr:uid="{00000000-0005-0000-0000-00002B1F0000}"/>
    <cellStyle name="Normal 91 36 8" xfId="8634" xr:uid="{00000000-0005-0000-0000-00002C1F0000}"/>
    <cellStyle name="Normal 91 36 9" xfId="8635" xr:uid="{00000000-0005-0000-0000-00002D1F0000}"/>
    <cellStyle name="Normal 91 37" xfId="3907" xr:uid="{00000000-0005-0000-0000-00002E1F0000}"/>
    <cellStyle name="Normal 91 37 10" xfId="8636" xr:uid="{00000000-0005-0000-0000-00002F1F0000}"/>
    <cellStyle name="Normal 91 37 11" xfId="8637" xr:uid="{00000000-0005-0000-0000-0000301F0000}"/>
    <cellStyle name="Normal 91 37 12" xfId="8638" xr:uid="{00000000-0005-0000-0000-0000311F0000}"/>
    <cellStyle name="Normal 91 37 13" xfId="8639" xr:uid="{00000000-0005-0000-0000-0000321F0000}"/>
    <cellStyle name="Normal 91 37 2" xfId="4190" xr:uid="{00000000-0005-0000-0000-0000331F0000}"/>
    <cellStyle name="Normal 91 37 3" xfId="4849" xr:uid="{00000000-0005-0000-0000-0000341F0000}"/>
    <cellStyle name="Normal 91 37 4" xfId="4625" xr:uid="{00000000-0005-0000-0000-0000351F0000}"/>
    <cellStyle name="Normal 91 37 5" xfId="4492" xr:uid="{00000000-0005-0000-0000-0000361F0000}"/>
    <cellStyle name="Normal 91 37 6" xfId="4387" xr:uid="{00000000-0005-0000-0000-0000371F0000}"/>
    <cellStyle name="Normal 91 37 7" xfId="5036" xr:uid="{00000000-0005-0000-0000-0000381F0000}"/>
    <cellStyle name="Normal 91 37 8" xfId="8640" xr:uid="{00000000-0005-0000-0000-0000391F0000}"/>
    <cellStyle name="Normal 91 37 9" xfId="8641" xr:uid="{00000000-0005-0000-0000-00003A1F0000}"/>
    <cellStyle name="Normal 91 38" xfId="3908" xr:uid="{00000000-0005-0000-0000-00003B1F0000}"/>
    <cellStyle name="Normal 91 38 10" xfId="8642" xr:uid="{00000000-0005-0000-0000-00003C1F0000}"/>
    <cellStyle name="Normal 91 38 11" xfId="8643" xr:uid="{00000000-0005-0000-0000-00003D1F0000}"/>
    <cellStyle name="Normal 91 38 12" xfId="8644" xr:uid="{00000000-0005-0000-0000-00003E1F0000}"/>
    <cellStyle name="Normal 91 38 13" xfId="8645" xr:uid="{00000000-0005-0000-0000-00003F1F0000}"/>
    <cellStyle name="Normal 91 38 2" xfId="4191" xr:uid="{00000000-0005-0000-0000-0000401F0000}"/>
    <cellStyle name="Normal 91 38 3" xfId="4850" xr:uid="{00000000-0005-0000-0000-0000411F0000}"/>
    <cellStyle name="Normal 91 38 4" xfId="4624" xr:uid="{00000000-0005-0000-0000-0000421F0000}"/>
    <cellStyle name="Normal 91 38 5" xfId="4491" xr:uid="{00000000-0005-0000-0000-0000431F0000}"/>
    <cellStyle name="Normal 91 38 6" xfId="4386" xr:uid="{00000000-0005-0000-0000-0000441F0000}"/>
    <cellStyle name="Normal 91 38 7" xfId="5037" xr:uid="{00000000-0005-0000-0000-0000451F0000}"/>
    <cellStyle name="Normal 91 38 8" xfId="8646" xr:uid="{00000000-0005-0000-0000-0000461F0000}"/>
    <cellStyle name="Normal 91 38 9" xfId="8647" xr:uid="{00000000-0005-0000-0000-0000471F0000}"/>
    <cellStyle name="Normal 91 39" xfId="3909" xr:uid="{00000000-0005-0000-0000-0000481F0000}"/>
    <cellStyle name="Normal 91 39 10" xfId="8648" xr:uid="{00000000-0005-0000-0000-0000491F0000}"/>
    <cellStyle name="Normal 91 39 11" xfId="8649" xr:uid="{00000000-0005-0000-0000-00004A1F0000}"/>
    <cellStyle name="Normal 91 39 12" xfId="8650" xr:uid="{00000000-0005-0000-0000-00004B1F0000}"/>
    <cellStyle name="Normal 91 39 13" xfId="8651" xr:uid="{00000000-0005-0000-0000-00004C1F0000}"/>
    <cellStyle name="Normal 91 39 2" xfId="4192" xr:uid="{00000000-0005-0000-0000-00004D1F0000}"/>
    <cellStyle name="Normal 91 39 3" xfId="4851" xr:uid="{00000000-0005-0000-0000-00004E1F0000}"/>
    <cellStyle name="Normal 91 39 4" xfId="4623" xr:uid="{00000000-0005-0000-0000-00004F1F0000}"/>
    <cellStyle name="Normal 91 39 5" xfId="4490" xr:uid="{00000000-0005-0000-0000-0000501F0000}"/>
    <cellStyle name="Normal 91 39 6" xfId="4385" xr:uid="{00000000-0005-0000-0000-0000511F0000}"/>
    <cellStyle name="Normal 91 39 7" xfId="5038" xr:uid="{00000000-0005-0000-0000-0000521F0000}"/>
    <cellStyle name="Normal 91 39 8" xfId="8652" xr:uid="{00000000-0005-0000-0000-0000531F0000}"/>
    <cellStyle name="Normal 91 39 9" xfId="8653" xr:uid="{00000000-0005-0000-0000-0000541F0000}"/>
    <cellStyle name="Normal 91 4" xfId="3910" xr:uid="{00000000-0005-0000-0000-0000551F0000}"/>
    <cellStyle name="Normal 91 4 10" xfId="8654" xr:uid="{00000000-0005-0000-0000-0000561F0000}"/>
    <cellStyle name="Normal 91 4 11" xfId="8655" xr:uid="{00000000-0005-0000-0000-0000571F0000}"/>
    <cellStyle name="Normal 91 4 12" xfId="8656" xr:uid="{00000000-0005-0000-0000-0000581F0000}"/>
    <cellStyle name="Normal 91 4 13" xfId="8657" xr:uid="{00000000-0005-0000-0000-0000591F0000}"/>
    <cellStyle name="Normal 91 4 2" xfId="4193" xr:uid="{00000000-0005-0000-0000-00005A1F0000}"/>
    <cellStyle name="Normal 91 4 3" xfId="4852" xr:uid="{00000000-0005-0000-0000-00005B1F0000}"/>
    <cellStyle name="Normal 91 4 4" xfId="4622" xr:uid="{00000000-0005-0000-0000-00005C1F0000}"/>
    <cellStyle name="Normal 91 4 5" xfId="4489" xr:uid="{00000000-0005-0000-0000-00005D1F0000}"/>
    <cellStyle name="Normal 91 4 6" xfId="4384" xr:uid="{00000000-0005-0000-0000-00005E1F0000}"/>
    <cellStyle name="Normal 91 4 7" xfId="5039" xr:uid="{00000000-0005-0000-0000-00005F1F0000}"/>
    <cellStyle name="Normal 91 4 8" xfId="8658" xr:uid="{00000000-0005-0000-0000-0000601F0000}"/>
    <cellStyle name="Normal 91 4 9" xfId="8659" xr:uid="{00000000-0005-0000-0000-0000611F0000}"/>
    <cellStyle name="Normal 91 40" xfId="3911" xr:uid="{00000000-0005-0000-0000-0000621F0000}"/>
    <cellStyle name="Normal 91 40 10" xfId="8660" xr:uid="{00000000-0005-0000-0000-0000631F0000}"/>
    <cellStyle name="Normal 91 40 11" xfId="8661" xr:uid="{00000000-0005-0000-0000-0000641F0000}"/>
    <cellStyle name="Normal 91 40 12" xfId="8662" xr:uid="{00000000-0005-0000-0000-0000651F0000}"/>
    <cellStyle name="Normal 91 40 13" xfId="8663" xr:uid="{00000000-0005-0000-0000-0000661F0000}"/>
    <cellStyle name="Normal 91 40 2" xfId="4194" xr:uid="{00000000-0005-0000-0000-0000671F0000}"/>
    <cellStyle name="Normal 91 40 3" xfId="4853" xr:uid="{00000000-0005-0000-0000-0000681F0000}"/>
    <cellStyle name="Normal 91 40 4" xfId="4621" xr:uid="{00000000-0005-0000-0000-0000691F0000}"/>
    <cellStyle name="Normal 91 40 5" xfId="4488" xr:uid="{00000000-0005-0000-0000-00006A1F0000}"/>
    <cellStyle name="Normal 91 40 6" xfId="4383" xr:uid="{00000000-0005-0000-0000-00006B1F0000}"/>
    <cellStyle name="Normal 91 40 7" xfId="5040" xr:uid="{00000000-0005-0000-0000-00006C1F0000}"/>
    <cellStyle name="Normal 91 40 8" xfId="8664" xr:uid="{00000000-0005-0000-0000-00006D1F0000}"/>
    <cellStyle name="Normal 91 40 9" xfId="8665" xr:uid="{00000000-0005-0000-0000-00006E1F0000}"/>
    <cellStyle name="Normal 91 41" xfId="3912" xr:uid="{00000000-0005-0000-0000-00006F1F0000}"/>
    <cellStyle name="Normal 91 41 10" xfId="8666" xr:uid="{00000000-0005-0000-0000-0000701F0000}"/>
    <cellStyle name="Normal 91 41 11" xfId="8667" xr:uid="{00000000-0005-0000-0000-0000711F0000}"/>
    <cellStyle name="Normal 91 41 12" xfId="8668" xr:uid="{00000000-0005-0000-0000-0000721F0000}"/>
    <cellStyle name="Normal 91 41 13" xfId="8669" xr:uid="{00000000-0005-0000-0000-0000731F0000}"/>
    <cellStyle name="Normal 91 41 2" xfId="4195" xr:uid="{00000000-0005-0000-0000-0000741F0000}"/>
    <cellStyle name="Normal 91 41 3" xfId="4854" xr:uid="{00000000-0005-0000-0000-0000751F0000}"/>
    <cellStyle name="Normal 91 41 4" xfId="4620" xr:uid="{00000000-0005-0000-0000-0000761F0000}"/>
    <cellStyle name="Normal 91 41 5" xfId="4487" xr:uid="{00000000-0005-0000-0000-0000771F0000}"/>
    <cellStyle name="Normal 91 41 6" xfId="4382" xr:uid="{00000000-0005-0000-0000-0000781F0000}"/>
    <cellStyle name="Normal 91 41 7" xfId="5041" xr:uid="{00000000-0005-0000-0000-0000791F0000}"/>
    <cellStyle name="Normal 91 41 8" xfId="8670" xr:uid="{00000000-0005-0000-0000-00007A1F0000}"/>
    <cellStyle name="Normal 91 41 9" xfId="8671" xr:uid="{00000000-0005-0000-0000-00007B1F0000}"/>
    <cellStyle name="Normal 91 42" xfId="3913" xr:uid="{00000000-0005-0000-0000-00007C1F0000}"/>
    <cellStyle name="Normal 91 42 10" xfId="8672" xr:uid="{00000000-0005-0000-0000-00007D1F0000}"/>
    <cellStyle name="Normal 91 42 11" xfId="8673" xr:uid="{00000000-0005-0000-0000-00007E1F0000}"/>
    <cellStyle name="Normal 91 42 12" xfId="8674" xr:uid="{00000000-0005-0000-0000-00007F1F0000}"/>
    <cellStyle name="Normal 91 42 13" xfId="8675" xr:uid="{00000000-0005-0000-0000-0000801F0000}"/>
    <cellStyle name="Normal 91 42 2" xfId="4196" xr:uid="{00000000-0005-0000-0000-0000811F0000}"/>
    <cellStyle name="Normal 91 42 3" xfId="4855" xr:uid="{00000000-0005-0000-0000-0000821F0000}"/>
    <cellStyle name="Normal 91 42 4" xfId="4619" xr:uid="{00000000-0005-0000-0000-0000831F0000}"/>
    <cellStyle name="Normal 91 42 5" xfId="4486" xr:uid="{00000000-0005-0000-0000-0000841F0000}"/>
    <cellStyle name="Normal 91 42 6" xfId="4381" xr:uid="{00000000-0005-0000-0000-0000851F0000}"/>
    <cellStyle name="Normal 91 42 7" xfId="5042" xr:uid="{00000000-0005-0000-0000-0000861F0000}"/>
    <cellStyle name="Normal 91 42 8" xfId="8676" xr:uid="{00000000-0005-0000-0000-0000871F0000}"/>
    <cellStyle name="Normal 91 42 9" xfId="8677" xr:uid="{00000000-0005-0000-0000-0000881F0000}"/>
    <cellStyle name="Normal 91 43" xfId="3914" xr:uid="{00000000-0005-0000-0000-0000891F0000}"/>
    <cellStyle name="Normal 91 43 10" xfId="8678" xr:uid="{00000000-0005-0000-0000-00008A1F0000}"/>
    <cellStyle name="Normal 91 43 11" xfId="8679" xr:uid="{00000000-0005-0000-0000-00008B1F0000}"/>
    <cellStyle name="Normal 91 43 12" xfId="8680" xr:uid="{00000000-0005-0000-0000-00008C1F0000}"/>
    <cellStyle name="Normal 91 43 13" xfId="8681" xr:uid="{00000000-0005-0000-0000-00008D1F0000}"/>
    <cellStyle name="Normal 91 43 2" xfId="4197" xr:uid="{00000000-0005-0000-0000-00008E1F0000}"/>
    <cellStyle name="Normal 91 43 3" xfId="4856" xr:uid="{00000000-0005-0000-0000-00008F1F0000}"/>
    <cellStyle name="Normal 91 43 4" xfId="4618" xr:uid="{00000000-0005-0000-0000-0000901F0000}"/>
    <cellStyle name="Normal 91 43 5" xfId="4485" xr:uid="{00000000-0005-0000-0000-0000911F0000}"/>
    <cellStyle name="Normal 91 43 6" xfId="4380" xr:uid="{00000000-0005-0000-0000-0000921F0000}"/>
    <cellStyle name="Normal 91 43 7" xfId="5043" xr:uid="{00000000-0005-0000-0000-0000931F0000}"/>
    <cellStyle name="Normal 91 43 8" xfId="8682" xr:uid="{00000000-0005-0000-0000-0000941F0000}"/>
    <cellStyle name="Normal 91 43 9" xfId="8683" xr:uid="{00000000-0005-0000-0000-0000951F0000}"/>
    <cellStyle name="Normal 91 44" xfId="3915" xr:uid="{00000000-0005-0000-0000-0000961F0000}"/>
    <cellStyle name="Normal 91 44 2" xfId="4198" xr:uid="{00000000-0005-0000-0000-0000971F0000}"/>
    <cellStyle name="Normal 91 44 3" xfId="4857" xr:uid="{00000000-0005-0000-0000-0000981F0000}"/>
    <cellStyle name="Normal 91 44 4" xfId="8684" xr:uid="{00000000-0005-0000-0000-0000991F0000}"/>
    <cellStyle name="Normal 91 44 5" xfId="8685" xr:uid="{00000000-0005-0000-0000-00009A1F0000}"/>
    <cellStyle name="Normal 91 44 6" xfId="8686" xr:uid="{00000000-0005-0000-0000-00009B1F0000}"/>
    <cellStyle name="Normal 91 44 7" xfId="8687" xr:uid="{00000000-0005-0000-0000-00009C1F0000}"/>
    <cellStyle name="Normal 91 44 8" xfId="8688" xr:uid="{00000000-0005-0000-0000-00009D1F0000}"/>
    <cellStyle name="Normal 91 44 9" xfId="8689" xr:uid="{00000000-0005-0000-0000-00009E1F0000}"/>
    <cellStyle name="Normal 91 45" xfId="3916" xr:uid="{00000000-0005-0000-0000-00009F1F0000}"/>
    <cellStyle name="Normal 91 45 2" xfId="4199" xr:uid="{00000000-0005-0000-0000-0000A01F0000}"/>
    <cellStyle name="Normal 91 45 3" xfId="4858" xr:uid="{00000000-0005-0000-0000-0000A11F0000}"/>
    <cellStyle name="Normal 91 45 4" xfId="8690" xr:uid="{00000000-0005-0000-0000-0000A21F0000}"/>
    <cellStyle name="Normal 91 45 5" xfId="8691" xr:uid="{00000000-0005-0000-0000-0000A31F0000}"/>
    <cellStyle name="Normal 91 45 6" xfId="8692" xr:uid="{00000000-0005-0000-0000-0000A41F0000}"/>
    <cellStyle name="Normal 91 45 7" xfId="8693" xr:uid="{00000000-0005-0000-0000-0000A51F0000}"/>
    <cellStyle name="Normal 91 45 8" xfId="8694" xr:uid="{00000000-0005-0000-0000-0000A61F0000}"/>
    <cellStyle name="Normal 91 45 9" xfId="8695" xr:uid="{00000000-0005-0000-0000-0000A71F0000}"/>
    <cellStyle name="Normal 91 46" xfId="3917" xr:uid="{00000000-0005-0000-0000-0000A81F0000}"/>
    <cellStyle name="Normal 91 46 2" xfId="4200" xr:uid="{00000000-0005-0000-0000-0000A91F0000}"/>
    <cellStyle name="Normal 91 46 3" xfId="4859" xr:uid="{00000000-0005-0000-0000-0000AA1F0000}"/>
    <cellStyle name="Normal 91 46 4" xfId="8696" xr:uid="{00000000-0005-0000-0000-0000AB1F0000}"/>
    <cellStyle name="Normal 91 46 5" xfId="8697" xr:uid="{00000000-0005-0000-0000-0000AC1F0000}"/>
    <cellStyle name="Normal 91 46 6" xfId="8698" xr:uid="{00000000-0005-0000-0000-0000AD1F0000}"/>
    <cellStyle name="Normal 91 46 7" xfId="8699" xr:uid="{00000000-0005-0000-0000-0000AE1F0000}"/>
    <cellStyle name="Normal 91 46 8" xfId="8700" xr:uid="{00000000-0005-0000-0000-0000AF1F0000}"/>
    <cellStyle name="Normal 91 46 9" xfId="8701" xr:uid="{00000000-0005-0000-0000-0000B01F0000}"/>
    <cellStyle name="Normal 91 47" xfId="3918" xr:uid="{00000000-0005-0000-0000-0000B11F0000}"/>
    <cellStyle name="Normal 91 47 2" xfId="4201" xr:uid="{00000000-0005-0000-0000-0000B21F0000}"/>
    <cellStyle name="Normal 91 47 3" xfId="4860" xr:uid="{00000000-0005-0000-0000-0000B31F0000}"/>
    <cellStyle name="Normal 91 47 4" xfId="8702" xr:uid="{00000000-0005-0000-0000-0000B41F0000}"/>
    <cellStyle name="Normal 91 47 5" xfId="8703" xr:uid="{00000000-0005-0000-0000-0000B51F0000}"/>
    <cellStyle name="Normal 91 47 6" xfId="8704" xr:uid="{00000000-0005-0000-0000-0000B61F0000}"/>
    <cellStyle name="Normal 91 47 7" xfId="8705" xr:uid="{00000000-0005-0000-0000-0000B71F0000}"/>
    <cellStyle name="Normal 91 47 8" xfId="8706" xr:uid="{00000000-0005-0000-0000-0000B81F0000}"/>
    <cellStyle name="Normal 91 47 9" xfId="8707" xr:uid="{00000000-0005-0000-0000-0000B91F0000}"/>
    <cellStyle name="Normal 91 5" xfId="3919" xr:uid="{00000000-0005-0000-0000-0000BA1F0000}"/>
    <cellStyle name="Normal 91 5 10" xfId="8708" xr:uid="{00000000-0005-0000-0000-0000BB1F0000}"/>
    <cellStyle name="Normal 91 5 11" xfId="8709" xr:uid="{00000000-0005-0000-0000-0000BC1F0000}"/>
    <cellStyle name="Normal 91 5 12" xfId="8710" xr:uid="{00000000-0005-0000-0000-0000BD1F0000}"/>
    <cellStyle name="Normal 91 5 13" xfId="8711" xr:uid="{00000000-0005-0000-0000-0000BE1F0000}"/>
    <cellStyle name="Normal 91 5 2" xfId="4202" xr:uid="{00000000-0005-0000-0000-0000BF1F0000}"/>
    <cellStyle name="Normal 91 5 3" xfId="4861" xr:uid="{00000000-0005-0000-0000-0000C01F0000}"/>
    <cellStyle name="Normal 91 5 4" xfId="4617" xr:uid="{00000000-0005-0000-0000-0000C11F0000}"/>
    <cellStyle name="Normal 91 5 5" xfId="4484" xr:uid="{00000000-0005-0000-0000-0000C21F0000}"/>
    <cellStyle name="Normal 91 5 6" xfId="4379" xr:uid="{00000000-0005-0000-0000-0000C31F0000}"/>
    <cellStyle name="Normal 91 5 7" xfId="5044" xr:uid="{00000000-0005-0000-0000-0000C41F0000}"/>
    <cellStyle name="Normal 91 5 8" xfId="8712" xr:uid="{00000000-0005-0000-0000-0000C51F0000}"/>
    <cellStyle name="Normal 91 5 9" xfId="8713" xr:uid="{00000000-0005-0000-0000-0000C61F0000}"/>
    <cellStyle name="Normal 91 6" xfId="3920" xr:uid="{00000000-0005-0000-0000-0000C71F0000}"/>
    <cellStyle name="Normal 91 6 10" xfId="8714" xr:uid="{00000000-0005-0000-0000-0000C81F0000}"/>
    <cellStyle name="Normal 91 6 11" xfId="8715" xr:uid="{00000000-0005-0000-0000-0000C91F0000}"/>
    <cellStyle name="Normal 91 6 12" xfId="8716" xr:uid="{00000000-0005-0000-0000-0000CA1F0000}"/>
    <cellStyle name="Normal 91 6 13" xfId="8717" xr:uid="{00000000-0005-0000-0000-0000CB1F0000}"/>
    <cellStyle name="Normal 91 6 2" xfId="4203" xr:uid="{00000000-0005-0000-0000-0000CC1F0000}"/>
    <cellStyle name="Normal 91 6 3" xfId="4862" xr:uid="{00000000-0005-0000-0000-0000CD1F0000}"/>
    <cellStyle name="Normal 91 6 4" xfId="4616" xr:uid="{00000000-0005-0000-0000-0000CE1F0000}"/>
    <cellStyle name="Normal 91 6 5" xfId="4483" xr:uid="{00000000-0005-0000-0000-0000CF1F0000}"/>
    <cellStyle name="Normal 91 6 6" xfId="4378" xr:uid="{00000000-0005-0000-0000-0000D01F0000}"/>
    <cellStyle name="Normal 91 6 7" xfId="5045" xr:uid="{00000000-0005-0000-0000-0000D11F0000}"/>
    <cellStyle name="Normal 91 6 8" xfId="8718" xr:uid="{00000000-0005-0000-0000-0000D21F0000}"/>
    <cellStyle name="Normal 91 6 9" xfId="8719" xr:uid="{00000000-0005-0000-0000-0000D31F0000}"/>
    <cellStyle name="Normal 91 7" xfId="3921" xr:uid="{00000000-0005-0000-0000-0000D41F0000}"/>
    <cellStyle name="Normal 91 7 10" xfId="8720" xr:uid="{00000000-0005-0000-0000-0000D51F0000}"/>
    <cellStyle name="Normal 91 7 11" xfId="8721" xr:uid="{00000000-0005-0000-0000-0000D61F0000}"/>
    <cellStyle name="Normal 91 7 12" xfId="8722" xr:uid="{00000000-0005-0000-0000-0000D71F0000}"/>
    <cellStyle name="Normal 91 7 13" xfId="8723" xr:uid="{00000000-0005-0000-0000-0000D81F0000}"/>
    <cellStyle name="Normal 91 7 2" xfId="4204" xr:uid="{00000000-0005-0000-0000-0000D91F0000}"/>
    <cellStyle name="Normal 91 7 3" xfId="4863" xr:uid="{00000000-0005-0000-0000-0000DA1F0000}"/>
    <cellStyle name="Normal 91 7 4" xfId="4615" xr:uid="{00000000-0005-0000-0000-0000DB1F0000}"/>
    <cellStyle name="Normal 91 7 5" xfId="4482" xr:uid="{00000000-0005-0000-0000-0000DC1F0000}"/>
    <cellStyle name="Normal 91 7 6" xfId="4377" xr:uid="{00000000-0005-0000-0000-0000DD1F0000}"/>
    <cellStyle name="Normal 91 7 7" xfId="5046" xr:uid="{00000000-0005-0000-0000-0000DE1F0000}"/>
    <cellStyle name="Normal 91 7 8" xfId="8724" xr:uid="{00000000-0005-0000-0000-0000DF1F0000}"/>
    <cellStyle name="Normal 91 7 9" xfId="8725" xr:uid="{00000000-0005-0000-0000-0000E01F0000}"/>
    <cellStyle name="Normal 91 8" xfId="3922" xr:uid="{00000000-0005-0000-0000-0000E11F0000}"/>
    <cellStyle name="Normal 91 8 10" xfId="8726" xr:uid="{00000000-0005-0000-0000-0000E21F0000}"/>
    <cellStyle name="Normal 91 8 11" xfId="8727" xr:uid="{00000000-0005-0000-0000-0000E31F0000}"/>
    <cellStyle name="Normal 91 8 12" xfId="8728" xr:uid="{00000000-0005-0000-0000-0000E41F0000}"/>
    <cellStyle name="Normal 91 8 13" xfId="8729" xr:uid="{00000000-0005-0000-0000-0000E51F0000}"/>
    <cellStyle name="Normal 91 8 2" xfId="4205" xr:uid="{00000000-0005-0000-0000-0000E61F0000}"/>
    <cellStyle name="Normal 91 8 3" xfId="4864" xr:uid="{00000000-0005-0000-0000-0000E71F0000}"/>
    <cellStyle name="Normal 91 8 4" xfId="4614" xr:uid="{00000000-0005-0000-0000-0000E81F0000}"/>
    <cellStyle name="Normal 91 8 5" xfId="4481" xr:uid="{00000000-0005-0000-0000-0000E91F0000}"/>
    <cellStyle name="Normal 91 8 6" xfId="4376" xr:uid="{00000000-0005-0000-0000-0000EA1F0000}"/>
    <cellStyle name="Normal 91 8 7" xfId="5047" xr:uid="{00000000-0005-0000-0000-0000EB1F0000}"/>
    <cellStyle name="Normal 91 8 8" xfId="8730" xr:uid="{00000000-0005-0000-0000-0000EC1F0000}"/>
    <cellStyle name="Normal 91 8 9" xfId="8731" xr:uid="{00000000-0005-0000-0000-0000ED1F0000}"/>
    <cellStyle name="Normal 91 9" xfId="3923" xr:uid="{00000000-0005-0000-0000-0000EE1F0000}"/>
    <cellStyle name="Normal 91 9 10" xfId="8732" xr:uid="{00000000-0005-0000-0000-0000EF1F0000}"/>
    <cellStyle name="Normal 91 9 11" xfId="8733" xr:uid="{00000000-0005-0000-0000-0000F01F0000}"/>
    <cellStyle name="Normal 91 9 12" xfId="8734" xr:uid="{00000000-0005-0000-0000-0000F11F0000}"/>
    <cellStyle name="Normal 91 9 13" xfId="8735" xr:uid="{00000000-0005-0000-0000-0000F21F0000}"/>
    <cellStyle name="Normal 91 9 2" xfId="4206" xr:uid="{00000000-0005-0000-0000-0000F31F0000}"/>
    <cellStyle name="Normal 91 9 3" xfId="4865" xr:uid="{00000000-0005-0000-0000-0000F41F0000}"/>
    <cellStyle name="Normal 91 9 4" xfId="4613" xr:uid="{00000000-0005-0000-0000-0000F51F0000}"/>
    <cellStyle name="Normal 91 9 5" xfId="4480" xr:uid="{00000000-0005-0000-0000-0000F61F0000}"/>
    <cellStyle name="Normal 91 9 6" xfId="4375" xr:uid="{00000000-0005-0000-0000-0000F71F0000}"/>
    <cellStyle name="Normal 91 9 7" xfId="5048" xr:uid="{00000000-0005-0000-0000-0000F81F0000}"/>
    <cellStyle name="Normal 91 9 8" xfId="8736" xr:uid="{00000000-0005-0000-0000-0000F91F0000}"/>
    <cellStyle name="Normal 91 9 9" xfId="8737" xr:uid="{00000000-0005-0000-0000-0000FA1F0000}"/>
    <cellStyle name="Normal 92 2" xfId="3924" xr:uid="{00000000-0005-0000-0000-0000FB1F0000}"/>
    <cellStyle name="Normal 92 2 2" xfId="4207" xr:uid="{00000000-0005-0000-0000-0000FC1F0000}"/>
    <cellStyle name="Normal 92 2 3" xfId="4866" xr:uid="{00000000-0005-0000-0000-0000FD1F0000}"/>
    <cellStyle name="Normal 92 2 4" xfId="8738" xr:uid="{00000000-0005-0000-0000-0000FE1F0000}"/>
    <cellStyle name="Normal 92 2 5" xfId="8739" xr:uid="{00000000-0005-0000-0000-0000FF1F0000}"/>
    <cellStyle name="Normal 92 2 6" xfId="8740" xr:uid="{00000000-0005-0000-0000-000000200000}"/>
    <cellStyle name="Normal 92 2 7" xfId="8741" xr:uid="{00000000-0005-0000-0000-000001200000}"/>
    <cellStyle name="Normal 92 2 8" xfId="8742" xr:uid="{00000000-0005-0000-0000-000002200000}"/>
    <cellStyle name="Normal 92 2 9" xfId="8743" xr:uid="{00000000-0005-0000-0000-000003200000}"/>
    <cellStyle name="Normal 92 3" xfId="3925" xr:uid="{00000000-0005-0000-0000-000004200000}"/>
    <cellStyle name="Normal 92 3 2" xfId="4208" xr:uid="{00000000-0005-0000-0000-000005200000}"/>
    <cellStyle name="Normal 92 3 3" xfId="4867" xr:uid="{00000000-0005-0000-0000-000006200000}"/>
    <cellStyle name="Normal 92 3 4" xfId="8744" xr:uid="{00000000-0005-0000-0000-000007200000}"/>
    <cellStyle name="Normal 92 3 5" xfId="8745" xr:uid="{00000000-0005-0000-0000-000008200000}"/>
    <cellStyle name="Normal 92 3 6" xfId="8746" xr:uid="{00000000-0005-0000-0000-000009200000}"/>
    <cellStyle name="Normal 92 3 7" xfId="8747" xr:uid="{00000000-0005-0000-0000-00000A200000}"/>
    <cellStyle name="Normal 92 3 8" xfId="8748" xr:uid="{00000000-0005-0000-0000-00000B200000}"/>
    <cellStyle name="Normal 92 3 9" xfId="8749" xr:uid="{00000000-0005-0000-0000-00000C200000}"/>
    <cellStyle name="Normal 92 4" xfId="3926" xr:uid="{00000000-0005-0000-0000-00000D200000}"/>
    <cellStyle name="Normal 92 4 2" xfId="4209" xr:uid="{00000000-0005-0000-0000-00000E200000}"/>
    <cellStyle name="Normal 92 4 3" xfId="4868" xr:uid="{00000000-0005-0000-0000-00000F200000}"/>
    <cellStyle name="Normal 92 4 4" xfId="8750" xr:uid="{00000000-0005-0000-0000-000010200000}"/>
    <cellStyle name="Normal 92 4 5" xfId="8751" xr:uid="{00000000-0005-0000-0000-000011200000}"/>
    <cellStyle name="Normal 92 4 6" xfId="8752" xr:uid="{00000000-0005-0000-0000-000012200000}"/>
    <cellStyle name="Normal 92 4 7" xfId="8753" xr:uid="{00000000-0005-0000-0000-000013200000}"/>
    <cellStyle name="Normal 92 4 8" xfId="8754" xr:uid="{00000000-0005-0000-0000-000014200000}"/>
    <cellStyle name="Normal 92 4 9" xfId="8755" xr:uid="{00000000-0005-0000-0000-000015200000}"/>
    <cellStyle name="Normal 92 5" xfId="3927" xr:uid="{00000000-0005-0000-0000-000016200000}"/>
    <cellStyle name="Normal 92 5 2" xfId="4210" xr:uid="{00000000-0005-0000-0000-000017200000}"/>
    <cellStyle name="Normal 92 5 3" xfId="4869" xr:uid="{00000000-0005-0000-0000-000018200000}"/>
    <cellStyle name="Normal 92 5 4" xfId="8756" xr:uid="{00000000-0005-0000-0000-000019200000}"/>
    <cellStyle name="Normal 92 5 5" xfId="8757" xr:uid="{00000000-0005-0000-0000-00001A200000}"/>
    <cellStyle name="Normal 92 5 6" xfId="8758" xr:uid="{00000000-0005-0000-0000-00001B200000}"/>
    <cellStyle name="Normal 92 5 7" xfId="8759" xr:uid="{00000000-0005-0000-0000-00001C200000}"/>
    <cellStyle name="Normal 92 5 8" xfId="8760" xr:uid="{00000000-0005-0000-0000-00001D200000}"/>
    <cellStyle name="Normal 92 5 9" xfId="8761" xr:uid="{00000000-0005-0000-0000-00001E200000}"/>
    <cellStyle name="Normal 93 10" xfId="3928" xr:uid="{00000000-0005-0000-0000-00001F200000}"/>
    <cellStyle name="Normal 93 10 10" xfId="8762" xr:uid="{00000000-0005-0000-0000-000020200000}"/>
    <cellStyle name="Normal 93 10 11" xfId="8763" xr:uid="{00000000-0005-0000-0000-000021200000}"/>
    <cellStyle name="Normal 93 10 12" xfId="8764" xr:uid="{00000000-0005-0000-0000-000022200000}"/>
    <cellStyle name="Normal 93 10 13" xfId="8765" xr:uid="{00000000-0005-0000-0000-000023200000}"/>
    <cellStyle name="Normal 93 10 2" xfId="4211" xr:uid="{00000000-0005-0000-0000-000024200000}"/>
    <cellStyle name="Normal 93 10 3" xfId="4870" xr:uid="{00000000-0005-0000-0000-000025200000}"/>
    <cellStyle name="Normal 93 10 4" xfId="4612" xr:uid="{00000000-0005-0000-0000-000026200000}"/>
    <cellStyle name="Normal 93 10 5" xfId="4479" xr:uid="{00000000-0005-0000-0000-000027200000}"/>
    <cellStyle name="Normal 93 10 6" xfId="4374" xr:uid="{00000000-0005-0000-0000-000028200000}"/>
    <cellStyle name="Normal 93 10 7" xfId="5049" xr:uid="{00000000-0005-0000-0000-000029200000}"/>
    <cellStyle name="Normal 93 10 8" xfId="8766" xr:uid="{00000000-0005-0000-0000-00002A200000}"/>
    <cellStyle name="Normal 93 10 9" xfId="8767" xr:uid="{00000000-0005-0000-0000-00002B200000}"/>
    <cellStyle name="Normal 93 11" xfId="3929" xr:uid="{00000000-0005-0000-0000-00002C200000}"/>
    <cellStyle name="Normal 93 11 10" xfId="8768" xr:uid="{00000000-0005-0000-0000-00002D200000}"/>
    <cellStyle name="Normal 93 11 11" xfId="8769" xr:uid="{00000000-0005-0000-0000-00002E200000}"/>
    <cellStyle name="Normal 93 11 12" xfId="8770" xr:uid="{00000000-0005-0000-0000-00002F200000}"/>
    <cellStyle name="Normal 93 11 13" xfId="8771" xr:uid="{00000000-0005-0000-0000-000030200000}"/>
    <cellStyle name="Normal 93 11 2" xfId="4212" xr:uid="{00000000-0005-0000-0000-000031200000}"/>
    <cellStyle name="Normal 93 11 3" xfId="4871" xr:uid="{00000000-0005-0000-0000-000032200000}"/>
    <cellStyle name="Normal 93 11 4" xfId="4611" xr:uid="{00000000-0005-0000-0000-000033200000}"/>
    <cellStyle name="Normal 93 11 5" xfId="4478" xr:uid="{00000000-0005-0000-0000-000034200000}"/>
    <cellStyle name="Normal 93 11 6" xfId="4373" xr:uid="{00000000-0005-0000-0000-000035200000}"/>
    <cellStyle name="Normal 93 11 7" xfId="5050" xr:uid="{00000000-0005-0000-0000-000036200000}"/>
    <cellStyle name="Normal 93 11 8" xfId="8772" xr:uid="{00000000-0005-0000-0000-000037200000}"/>
    <cellStyle name="Normal 93 11 9" xfId="8773" xr:uid="{00000000-0005-0000-0000-000038200000}"/>
    <cellStyle name="Normal 93 12" xfId="3930" xr:uid="{00000000-0005-0000-0000-000039200000}"/>
    <cellStyle name="Normal 93 12 10" xfId="8774" xr:uid="{00000000-0005-0000-0000-00003A200000}"/>
    <cellStyle name="Normal 93 12 11" xfId="8775" xr:uid="{00000000-0005-0000-0000-00003B200000}"/>
    <cellStyle name="Normal 93 12 12" xfId="8776" xr:uid="{00000000-0005-0000-0000-00003C200000}"/>
    <cellStyle name="Normal 93 12 13" xfId="8777" xr:uid="{00000000-0005-0000-0000-00003D200000}"/>
    <cellStyle name="Normal 93 12 2" xfId="4213" xr:uid="{00000000-0005-0000-0000-00003E200000}"/>
    <cellStyle name="Normal 93 12 3" xfId="4872" xr:uid="{00000000-0005-0000-0000-00003F200000}"/>
    <cellStyle name="Normal 93 12 4" xfId="4610" xr:uid="{00000000-0005-0000-0000-000040200000}"/>
    <cellStyle name="Normal 93 12 5" xfId="4477" xr:uid="{00000000-0005-0000-0000-000041200000}"/>
    <cellStyle name="Normal 93 12 6" xfId="4372" xr:uid="{00000000-0005-0000-0000-000042200000}"/>
    <cellStyle name="Normal 93 12 7" xfId="5051" xr:uid="{00000000-0005-0000-0000-000043200000}"/>
    <cellStyle name="Normal 93 12 8" xfId="8778" xr:uid="{00000000-0005-0000-0000-000044200000}"/>
    <cellStyle name="Normal 93 12 9" xfId="8779" xr:uid="{00000000-0005-0000-0000-000045200000}"/>
    <cellStyle name="Normal 93 13" xfId="3931" xr:uid="{00000000-0005-0000-0000-000046200000}"/>
    <cellStyle name="Normal 93 13 10" xfId="8780" xr:uid="{00000000-0005-0000-0000-000047200000}"/>
    <cellStyle name="Normal 93 13 11" xfId="8781" xr:uid="{00000000-0005-0000-0000-000048200000}"/>
    <cellStyle name="Normal 93 13 12" xfId="8782" xr:uid="{00000000-0005-0000-0000-000049200000}"/>
    <cellStyle name="Normal 93 13 13" xfId="8783" xr:uid="{00000000-0005-0000-0000-00004A200000}"/>
    <cellStyle name="Normal 93 13 2" xfId="4214" xr:uid="{00000000-0005-0000-0000-00004B200000}"/>
    <cellStyle name="Normal 93 13 3" xfId="4873" xr:uid="{00000000-0005-0000-0000-00004C200000}"/>
    <cellStyle name="Normal 93 13 4" xfId="4609" xr:uid="{00000000-0005-0000-0000-00004D200000}"/>
    <cellStyle name="Normal 93 13 5" xfId="4476" xr:uid="{00000000-0005-0000-0000-00004E200000}"/>
    <cellStyle name="Normal 93 13 6" xfId="4371" xr:uid="{00000000-0005-0000-0000-00004F200000}"/>
    <cellStyle name="Normal 93 13 7" xfId="5052" xr:uid="{00000000-0005-0000-0000-000050200000}"/>
    <cellStyle name="Normal 93 13 8" xfId="8784" xr:uid="{00000000-0005-0000-0000-000051200000}"/>
    <cellStyle name="Normal 93 13 9" xfId="8785" xr:uid="{00000000-0005-0000-0000-000052200000}"/>
    <cellStyle name="Normal 93 14" xfId="3932" xr:uid="{00000000-0005-0000-0000-000053200000}"/>
    <cellStyle name="Normal 93 14 10" xfId="8786" xr:uid="{00000000-0005-0000-0000-000054200000}"/>
    <cellStyle name="Normal 93 14 11" xfId="8787" xr:uid="{00000000-0005-0000-0000-000055200000}"/>
    <cellStyle name="Normal 93 14 12" xfId="8788" xr:uid="{00000000-0005-0000-0000-000056200000}"/>
    <cellStyle name="Normal 93 14 13" xfId="8789" xr:uid="{00000000-0005-0000-0000-000057200000}"/>
    <cellStyle name="Normal 93 14 2" xfId="4215" xr:uid="{00000000-0005-0000-0000-000058200000}"/>
    <cellStyle name="Normal 93 14 3" xfId="4874" xr:uid="{00000000-0005-0000-0000-000059200000}"/>
    <cellStyle name="Normal 93 14 4" xfId="4608" xr:uid="{00000000-0005-0000-0000-00005A200000}"/>
    <cellStyle name="Normal 93 14 5" xfId="4475" xr:uid="{00000000-0005-0000-0000-00005B200000}"/>
    <cellStyle name="Normal 93 14 6" xfId="4370" xr:uid="{00000000-0005-0000-0000-00005C200000}"/>
    <cellStyle name="Normal 93 14 7" xfId="5053" xr:uid="{00000000-0005-0000-0000-00005D200000}"/>
    <cellStyle name="Normal 93 14 8" xfId="8790" xr:uid="{00000000-0005-0000-0000-00005E200000}"/>
    <cellStyle name="Normal 93 14 9" xfId="8791" xr:uid="{00000000-0005-0000-0000-00005F200000}"/>
    <cellStyle name="Normal 93 15" xfId="3933" xr:uid="{00000000-0005-0000-0000-000060200000}"/>
    <cellStyle name="Normal 93 15 10" xfId="8792" xr:uid="{00000000-0005-0000-0000-000061200000}"/>
    <cellStyle name="Normal 93 15 11" xfId="8793" xr:uid="{00000000-0005-0000-0000-000062200000}"/>
    <cellStyle name="Normal 93 15 12" xfId="8794" xr:uid="{00000000-0005-0000-0000-000063200000}"/>
    <cellStyle name="Normal 93 15 13" xfId="8795" xr:uid="{00000000-0005-0000-0000-000064200000}"/>
    <cellStyle name="Normal 93 15 2" xfId="4216" xr:uid="{00000000-0005-0000-0000-000065200000}"/>
    <cellStyle name="Normal 93 15 3" xfId="4875" xr:uid="{00000000-0005-0000-0000-000066200000}"/>
    <cellStyle name="Normal 93 15 4" xfId="4607" xr:uid="{00000000-0005-0000-0000-000067200000}"/>
    <cellStyle name="Normal 93 15 5" xfId="4474" xr:uid="{00000000-0005-0000-0000-000068200000}"/>
    <cellStyle name="Normal 93 15 6" xfId="4369" xr:uid="{00000000-0005-0000-0000-000069200000}"/>
    <cellStyle name="Normal 93 15 7" xfId="5054" xr:uid="{00000000-0005-0000-0000-00006A200000}"/>
    <cellStyle name="Normal 93 15 8" xfId="8796" xr:uid="{00000000-0005-0000-0000-00006B200000}"/>
    <cellStyle name="Normal 93 15 9" xfId="8797" xr:uid="{00000000-0005-0000-0000-00006C200000}"/>
    <cellStyle name="Normal 93 16" xfId="3934" xr:uid="{00000000-0005-0000-0000-00006D200000}"/>
    <cellStyle name="Normal 93 16 10" xfId="8798" xr:uid="{00000000-0005-0000-0000-00006E200000}"/>
    <cellStyle name="Normal 93 16 11" xfId="8799" xr:uid="{00000000-0005-0000-0000-00006F200000}"/>
    <cellStyle name="Normal 93 16 12" xfId="8800" xr:uid="{00000000-0005-0000-0000-000070200000}"/>
    <cellStyle name="Normal 93 16 13" xfId="8801" xr:uid="{00000000-0005-0000-0000-000071200000}"/>
    <cellStyle name="Normal 93 16 2" xfId="4217" xr:uid="{00000000-0005-0000-0000-000072200000}"/>
    <cellStyle name="Normal 93 16 3" xfId="4876" xr:uid="{00000000-0005-0000-0000-000073200000}"/>
    <cellStyle name="Normal 93 16 4" xfId="4606" xr:uid="{00000000-0005-0000-0000-000074200000}"/>
    <cellStyle name="Normal 93 16 5" xfId="4473" xr:uid="{00000000-0005-0000-0000-000075200000}"/>
    <cellStyle name="Normal 93 16 6" xfId="4368" xr:uid="{00000000-0005-0000-0000-000076200000}"/>
    <cellStyle name="Normal 93 16 7" xfId="5055" xr:uid="{00000000-0005-0000-0000-000077200000}"/>
    <cellStyle name="Normal 93 16 8" xfId="8802" xr:uid="{00000000-0005-0000-0000-000078200000}"/>
    <cellStyle name="Normal 93 16 9" xfId="8803" xr:uid="{00000000-0005-0000-0000-000079200000}"/>
    <cellStyle name="Normal 93 17" xfId="3935" xr:uid="{00000000-0005-0000-0000-00007A200000}"/>
    <cellStyle name="Normal 93 17 10" xfId="8804" xr:uid="{00000000-0005-0000-0000-00007B200000}"/>
    <cellStyle name="Normal 93 17 11" xfId="8805" xr:uid="{00000000-0005-0000-0000-00007C200000}"/>
    <cellStyle name="Normal 93 17 12" xfId="8806" xr:uid="{00000000-0005-0000-0000-00007D200000}"/>
    <cellStyle name="Normal 93 17 13" xfId="8807" xr:uid="{00000000-0005-0000-0000-00007E200000}"/>
    <cellStyle name="Normal 93 17 2" xfId="4218" xr:uid="{00000000-0005-0000-0000-00007F200000}"/>
    <cellStyle name="Normal 93 17 3" xfId="4877" xr:uid="{00000000-0005-0000-0000-000080200000}"/>
    <cellStyle name="Normal 93 17 4" xfId="4605" xr:uid="{00000000-0005-0000-0000-000081200000}"/>
    <cellStyle name="Normal 93 17 5" xfId="4472" xr:uid="{00000000-0005-0000-0000-000082200000}"/>
    <cellStyle name="Normal 93 17 6" xfId="4367" xr:uid="{00000000-0005-0000-0000-000083200000}"/>
    <cellStyle name="Normal 93 17 7" xfId="5056" xr:uid="{00000000-0005-0000-0000-000084200000}"/>
    <cellStyle name="Normal 93 17 8" xfId="8808" xr:uid="{00000000-0005-0000-0000-000085200000}"/>
    <cellStyle name="Normal 93 17 9" xfId="8809" xr:uid="{00000000-0005-0000-0000-000086200000}"/>
    <cellStyle name="Normal 93 18" xfId="3936" xr:uid="{00000000-0005-0000-0000-000087200000}"/>
    <cellStyle name="Normal 93 18 10" xfId="8810" xr:uid="{00000000-0005-0000-0000-000088200000}"/>
    <cellStyle name="Normal 93 18 11" xfId="8811" xr:uid="{00000000-0005-0000-0000-000089200000}"/>
    <cellStyle name="Normal 93 18 12" xfId="8812" xr:uid="{00000000-0005-0000-0000-00008A200000}"/>
    <cellStyle name="Normal 93 18 13" xfId="8813" xr:uid="{00000000-0005-0000-0000-00008B200000}"/>
    <cellStyle name="Normal 93 18 2" xfId="4219" xr:uid="{00000000-0005-0000-0000-00008C200000}"/>
    <cellStyle name="Normal 93 18 3" xfId="4878" xr:uid="{00000000-0005-0000-0000-00008D200000}"/>
    <cellStyle name="Normal 93 18 4" xfId="4604" xr:uid="{00000000-0005-0000-0000-00008E200000}"/>
    <cellStyle name="Normal 93 18 5" xfId="4471" xr:uid="{00000000-0005-0000-0000-00008F200000}"/>
    <cellStyle name="Normal 93 18 6" xfId="4366" xr:uid="{00000000-0005-0000-0000-000090200000}"/>
    <cellStyle name="Normal 93 18 7" xfId="5057" xr:uid="{00000000-0005-0000-0000-000091200000}"/>
    <cellStyle name="Normal 93 18 8" xfId="8814" xr:uid="{00000000-0005-0000-0000-000092200000}"/>
    <cellStyle name="Normal 93 18 9" xfId="8815" xr:uid="{00000000-0005-0000-0000-000093200000}"/>
    <cellStyle name="Normal 93 19" xfId="3937" xr:uid="{00000000-0005-0000-0000-000094200000}"/>
    <cellStyle name="Normal 93 19 10" xfId="8816" xr:uid="{00000000-0005-0000-0000-000095200000}"/>
    <cellStyle name="Normal 93 19 11" xfId="8817" xr:uid="{00000000-0005-0000-0000-000096200000}"/>
    <cellStyle name="Normal 93 19 12" xfId="8818" xr:uid="{00000000-0005-0000-0000-000097200000}"/>
    <cellStyle name="Normal 93 19 13" xfId="8819" xr:uid="{00000000-0005-0000-0000-000098200000}"/>
    <cellStyle name="Normal 93 19 2" xfId="4220" xr:uid="{00000000-0005-0000-0000-000099200000}"/>
    <cellStyle name="Normal 93 19 3" xfId="4879" xr:uid="{00000000-0005-0000-0000-00009A200000}"/>
    <cellStyle name="Normal 93 19 4" xfId="4603" xr:uid="{00000000-0005-0000-0000-00009B200000}"/>
    <cellStyle name="Normal 93 19 5" xfId="4470" xr:uid="{00000000-0005-0000-0000-00009C200000}"/>
    <cellStyle name="Normal 93 19 6" xfId="4365" xr:uid="{00000000-0005-0000-0000-00009D200000}"/>
    <cellStyle name="Normal 93 19 7" xfId="5058" xr:uid="{00000000-0005-0000-0000-00009E200000}"/>
    <cellStyle name="Normal 93 19 8" xfId="8820" xr:uid="{00000000-0005-0000-0000-00009F200000}"/>
    <cellStyle name="Normal 93 19 9" xfId="8821" xr:uid="{00000000-0005-0000-0000-0000A0200000}"/>
    <cellStyle name="Normal 93 2" xfId="3938" xr:uid="{00000000-0005-0000-0000-0000A1200000}"/>
    <cellStyle name="Normal 93 2 10" xfId="8822" xr:uid="{00000000-0005-0000-0000-0000A2200000}"/>
    <cellStyle name="Normal 93 2 11" xfId="8823" xr:uid="{00000000-0005-0000-0000-0000A3200000}"/>
    <cellStyle name="Normal 93 2 12" xfId="8824" xr:uid="{00000000-0005-0000-0000-0000A4200000}"/>
    <cellStyle name="Normal 93 2 13" xfId="8825" xr:uid="{00000000-0005-0000-0000-0000A5200000}"/>
    <cellStyle name="Normal 93 2 2" xfId="4221" xr:uid="{00000000-0005-0000-0000-0000A6200000}"/>
    <cellStyle name="Normal 93 2 3" xfId="4880" xr:uid="{00000000-0005-0000-0000-0000A7200000}"/>
    <cellStyle name="Normal 93 2 4" xfId="4602" xr:uid="{00000000-0005-0000-0000-0000A8200000}"/>
    <cellStyle name="Normal 93 2 5" xfId="4469" xr:uid="{00000000-0005-0000-0000-0000A9200000}"/>
    <cellStyle name="Normal 93 2 6" xfId="4364" xr:uid="{00000000-0005-0000-0000-0000AA200000}"/>
    <cellStyle name="Normal 93 2 7" xfId="5059" xr:uid="{00000000-0005-0000-0000-0000AB200000}"/>
    <cellStyle name="Normal 93 2 8" xfId="8826" xr:uid="{00000000-0005-0000-0000-0000AC200000}"/>
    <cellStyle name="Normal 93 2 9" xfId="8827" xr:uid="{00000000-0005-0000-0000-0000AD200000}"/>
    <cellStyle name="Normal 93 20" xfId="3939" xr:uid="{00000000-0005-0000-0000-0000AE200000}"/>
    <cellStyle name="Normal 93 20 10" xfId="8828" xr:uid="{00000000-0005-0000-0000-0000AF200000}"/>
    <cellStyle name="Normal 93 20 11" xfId="8829" xr:uid="{00000000-0005-0000-0000-0000B0200000}"/>
    <cellStyle name="Normal 93 20 12" xfId="8830" xr:uid="{00000000-0005-0000-0000-0000B1200000}"/>
    <cellStyle name="Normal 93 20 13" xfId="8831" xr:uid="{00000000-0005-0000-0000-0000B2200000}"/>
    <cellStyle name="Normal 93 20 2" xfId="4222" xr:uid="{00000000-0005-0000-0000-0000B3200000}"/>
    <cellStyle name="Normal 93 20 3" xfId="4881" xr:uid="{00000000-0005-0000-0000-0000B4200000}"/>
    <cellStyle name="Normal 93 20 4" xfId="4601" xr:uid="{00000000-0005-0000-0000-0000B5200000}"/>
    <cellStyle name="Normal 93 20 5" xfId="4468" xr:uid="{00000000-0005-0000-0000-0000B6200000}"/>
    <cellStyle name="Normal 93 20 6" xfId="4363" xr:uid="{00000000-0005-0000-0000-0000B7200000}"/>
    <cellStyle name="Normal 93 20 7" xfId="5060" xr:uid="{00000000-0005-0000-0000-0000B8200000}"/>
    <cellStyle name="Normal 93 20 8" xfId="8832" xr:uid="{00000000-0005-0000-0000-0000B9200000}"/>
    <cellStyle name="Normal 93 20 9" xfId="8833" xr:uid="{00000000-0005-0000-0000-0000BA200000}"/>
    <cellStyle name="Normal 93 21" xfId="3940" xr:uid="{00000000-0005-0000-0000-0000BB200000}"/>
    <cellStyle name="Normal 93 21 10" xfId="8834" xr:uid="{00000000-0005-0000-0000-0000BC200000}"/>
    <cellStyle name="Normal 93 21 11" xfId="8835" xr:uid="{00000000-0005-0000-0000-0000BD200000}"/>
    <cellStyle name="Normal 93 21 12" xfId="8836" xr:uid="{00000000-0005-0000-0000-0000BE200000}"/>
    <cellStyle name="Normal 93 21 13" xfId="8837" xr:uid="{00000000-0005-0000-0000-0000BF200000}"/>
    <cellStyle name="Normal 93 21 2" xfId="4223" xr:uid="{00000000-0005-0000-0000-0000C0200000}"/>
    <cellStyle name="Normal 93 21 3" xfId="4882" xr:uid="{00000000-0005-0000-0000-0000C1200000}"/>
    <cellStyle name="Normal 93 21 4" xfId="4600" xr:uid="{00000000-0005-0000-0000-0000C2200000}"/>
    <cellStyle name="Normal 93 21 5" xfId="4467" xr:uid="{00000000-0005-0000-0000-0000C3200000}"/>
    <cellStyle name="Normal 93 21 6" xfId="4362" xr:uid="{00000000-0005-0000-0000-0000C4200000}"/>
    <cellStyle name="Normal 93 21 7" xfId="5061" xr:uid="{00000000-0005-0000-0000-0000C5200000}"/>
    <cellStyle name="Normal 93 21 8" xfId="8838" xr:uid="{00000000-0005-0000-0000-0000C6200000}"/>
    <cellStyle name="Normal 93 21 9" xfId="8839" xr:uid="{00000000-0005-0000-0000-0000C7200000}"/>
    <cellStyle name="Normal 93 22" xfId="3941" xr:uid="{00000000-0005-0000-0000-0000C8200000}"/>
    <cellStyle name="Normal 93 22 10" xfId="8840" xr:uid="{00000000-0005-0000-0000-0000C9200000}"/>
    <cellStyle name="Normal 93 22 11" xfId="8841" xr:uid="{00000000-0005-0000-0000-0000CA200000}"/>
    <cellStyle name="Normal 93 22 12" xfId="8842" xr:uid="{00000000-0005-0000-0000-0000CB200000}"/>
    <cellStyle name="Normal 93 22 13" xfId="8843" xr:uid="{00000000-0005-0000-0000-0000CC200000}"/>
    <cellStyle name="Normal 93 22 2" xfId="4224" xr:uid="{00000000-0005-0000-0000-0000CD200000}"/>
    <cellStyle name="Normal 93 22 3" xfId="4883" xr:uid="{00000000-0005-0000-0000-0000CE200000}"/>
    <cellStyle name="Normal 93 22 4" xfId="4599" xr:uid="{00000000-0005-0000-0000-0000CF200000}"/>
    <cellStyle name="Normal 93 22 5" xfId="4466" xr:uid="{00000000-0005-0000-0000-0000D0200000}"/>
    <cellStyle name="Normal 93 22 6" xfId="4361" xr:uid="{00000000-0005-0000-0000-0000D1200000}"/>
    <cellStyle name="Normal 93 22 7" xfId="5062" xr:uid="{00000000-0005-0000-0000-0000D2200000}"/>
    <cellStyle name="Normal 93 22 8" xfId="8844" xr:uid="{00000000-0005-0000-0000-0000D3200000}"/>
    <cellStyle name="Normal 93 22 9" xfId="8845" xr:uid="{00000000-0005-0000-0000-0000D4200000}"/>
    <cellStyle name="Normal 93 23" xfId="3942" xr:uid="{00000000-0005-0000-0000-0000D5200000}"/>
    <cellStyle name="Normal 93 23 10" xfId="8846" xr:uid="{00000000-0005-0000-0000-0000D6200000}"/>
    <cellStyle name="Normal 93 23 11" xfId="8847" xr:uid="{00000000-0005-0000-0000-0000D7200000}"/>
    <cellStyle name="Normal 93 23 12" xfId="8848" xr:uid="{00000000-0005-0000-0000-0000D8200000}"/>
    <cellStyle name="Normal 93 23 13" xfId="8849" xr:uid="{00000000-0005-0000-0000-0000D9200000}"/>
    <cellStyle name="Normal 93 23 2" xfId="4225" xr:uid="{00000000-0005-0000-0000-0000DA200000}"/>
    <cellStyle name="Normal 93 23 3" xfId="4884" xr:uid="{00000000-0005-0000-0000-0000DB200000}"/>
    <cellStyle name="Normal 93 23 4" xfId="4598" xr:uid="{00000000-0005-0000-0000-0000DC200000}"/>
    <cellStyle name="Normal 93 23 5" xfId="4465" xr:uid="{00000000-0005-0000-0000-0000DD200000}"/>
    <cellStyle name="Normal 93 23 6" xfId="4360" xr:uid="{00000000-0005-0000-0000-0000DE200000}"/>
    <cellStyle name="Normal 93 23 7" xfId="5063" xr:uid="{00000000-0005-0000-0000-0000DF200000}"/>
    <cellStyle name="Normal 93 23 8" xfId="8850" xr:uid="{00000000-0005-0000-0000-0000E0200000}"/>
    <cellStyle name="Normal 93 23 9" xfId="8851" xr:uid="{00000000-0005-0000-0000-0000E1200000}"/>
    <cellStyle name="Normal 93 24" xfId="3943" xr:uid="{00000000-0005-0000-0000-0000E2200000}"/>
    <cellStyle name="Normal 93 24 10" xfId="8852" xr:uid="{00000000-0005-0000-0000-0000E3200000}"/>
    <cellStyle name="Normal 93 24 11" xfId="8853" xr:uid="{00000000-0005-0000-0000-0000E4200000}"/>
    <cellStyle name="Normal 93 24 12" xfId="8854" xr:uid="{00000000-0005-0000-0000-0000E5200000}"/>
    <cellStyle name="Normal 93 24 13" xfId="8855" xr:uid="{00000000-0005-0000-0000-0000E6200000}"/>
    <cellStyle name="Normal 93 24 2" xfId="4226" xr:uid="{00000000-0005-0000-0000-0000E7200000}"/>
    <cellStyle name="Normal 93 24 3" xfId="4885" xr:uid="{00000000-0005-0000-0000-0000E8200000}"/>
    <cellStyle name="Normal 93 24 4" xfId="4597" xr:uid="{00000000-0005-0000-0000-0000E9200000}"/>
    <cellStyle name="Normal 93 24 5" xfId="4464" xr:uid="{00000000-0005-0000-0000-0000EA200000}"/>
    <cellStyle name="Normal 93 24 6" xfId="4359" xr:uid="{00000000-0005-0000-0000-0000EB200000}"/>
    <cellStyle name="Normal 93 24 7" xfId="5064" xr:uid="{00000000-0005-0000-0000-0000EC200000}"/>
    <cellStyle name="Normal 93 24 8" xfId="8856" xr:uid="{00000000-0005-0000-0000-0000ED200000}"/>
    <cellStyle name="Normal 93 24 9" xfId="8857" xr:uid="{00000000-0005-0000-0000-0000EE200000}"/>
    <cellStyle name="Normal 93 25" xfId="3944" xr:uid="{00000000-0005-0000-0000-0000EF200000}"/>
    <cellStyle name="Normal 93 25 10" xfId="8858" xr:uid="{00000000-0005-0000-0000-0000F0200000}"/>
    <cellStyle name="Normal 93 25 11" xfId="8859" xr:uid="{00000000-0005-0000-0000-0000F1200000}"/>
    <cellStyle name="Normal 93 25 12" xfId="8860" xr:uid="{00000000-0005-0000-0000-0000F2200000}"/>
    <cellStyle name="Normal 93 25 13" xfId="8861" xr:uid="{00000000-0005-0000-0000-0000F3200000}"/>
    <cellStyle name="Normal 93 25 2" xfId="4227" xr:uid="{00000000-0005-0000-0000-0000F4200000}"/>
    <cellStyle name="Normal 93 25 3" xfId="4886" xr:uid="{00000000-0005-0000-0000-0000F5200000}"/>
    <cellStyle name="Normal 93 25 4" xfId="4596" xr:uid="{00000000-0005-0000-0000-0000F6200000}"/>
    <cellStyle name="Normal 93 25 5" xfId="4463" xr:uid="{00000000-0005-0000-0000-0000F7200000}"/>
    <cellStyle name="Normal 93 25 6" xfId="4358" xr:uid="{00000000-0005-0000-0000-0000F8200000}"/>
    <cellStyle name="Normal 93 25 7" xfId="5065" xr:uid="{00000000-0005-0000-0000-0000F9200000}"/>
    <cellStyle name="Normal 93 25 8" xfId="8862" xr:uid="{00000000-0005-0000-0000-0000FA200000}"/>
    <cellStyle name="Normal 93 25 9" xfId="8863" xr:uid="{00000000-0005-0000-0000-0000FB200000}"/>
    <cellStyle name="Normal 93 26" xfId="3945" xr:uid="{00000000-0005-0000-0000-0000FC200000}"/>
    <cellStyle name="Normal 93 26 10" xfId="8864" xr:uid="{00000000-0005-0000-0000-0000FD200000}"/>
    <cellStyle name="Normal 93 26 11" xfId="8865" xr:uid="{00000000-0005-0000-0000-0000FE200000}"/>
    <cellStyle name="Normal 93 26 12" xfId="8866" xr:uid="{00000000-0005-0000-0000-0000FF200000}"/>
    <cellStyle name="Normal 93 26 13" xfId="8867" xr:uid="{00000000-0005-0000-0000-000000210000}"/>
    <cellStyle name="Normal 93 26 2" xfId="4228" xr:uid="{00000000-0005-0000-0000-000001210000}"/>
    <cellStyle name="Normal 93 26 3" xfId="4887" xr:uid="{00000000-0005-0000-0000-000002210000}"/>
    <cellStyle name="Normal 93 26 4" xfId="4595" xr:uid="{00000000-0005-0000-0000-000003210000}"/>
    <cellStyle name="Normal 93 26 5" xfId="4462" xr:uid="{00000000-0005-0000-0000-000004210000}"/>
    <cellStyle name="Normal 93 26 6" xfId="4357" xr:uid="{00000000-0005-0000-0000-000005210000}"/>
    <cellStyle name="Normal 93 26 7" xfId="5066" xr:uid="{00000000-0005-0000-0000-000006210000}"/>
    <cellStyle name="Normal 93 26 8" xfId="8868" xr:uid="{00000000-0005-0000-0000-000007210000}"/>
    <cellStyle name="Normal 93 26 9" xfId="8869" xr:uid="{00000000-0005-0000-0000-000008210000}"/>
    <cellStyle name="Normal 93 27" xfId="3946" xr:uid="{00000000-0005-0000-0000-000009210000}"/>
    <cellStyle name="Normal 93 27 10" xfId="8870" xr:uid="{00000000-0005-0000-0000-00000A210000}"/>
    <cellStyle name="Normal 93 27 11" xfId="8871" xr:uid="{00000000-0005-0000-0000-00000B210000}"/>
    <cellStyle name="Normal 93 27 12" xfId="8872" xr:uid="{00000000-0005-0000-0000-00000C210000}"/>
    <cellStyle name="Normal 93 27 13" xfId="8873" xr:uid="{00000000-0005-0000-0000-00000D210000}"/>
    <cellStyle name="Normal 93 27 2" xfId="4229" xr:uid="{00000000-0005-0000-0000-00000E210000}"/>
    <cellStyle name="Normal 93 27 3" xfId="4888" xr:uid="{00000000-0005-0000-0000-00000F210000}"/>
    <cellStyle name="Normal 93 27 4" xfId="4594" xr:uid="{00000000-0005-0000-0000-000010210000}"/>
    <cellStyle name="Normal 93 27 5" xfId="4461" xr:uid="{00000000-0005-0000-0000-000011210000}"/>
    <cellStyle name="Normal 93 27 6" xfId="4356" xr:uid="{00000000-0005-0000-0000-000012210000}"/>
    <cellStyle name="Normal 93 27 7" xfId="5067" xr:uid="{00000000-0005-0000-0000-000013210000}"/>
    <cellStyle name="Normal 93 27 8" xfId="8874" xr:uid="{00000000-0005-0000-0000-000014210000}"/>
    <cellStyle name="Normal 93 27 9" xfId="8875" xr:uid="{00000000-0005-0000-0000-000015210000}"/>
    <cellStyle name="Normal 93 28" xfId="3947" xr:uid="{00000000-0005-0000-0000-000016210000}"/>
    <cellStyle name="Normal 93 28 10" xfId="8876" xr:uid="{00000000-0005-0000-0000-000017210000}"/>
    <cellStyle name="Normal 93 28 11" xfId="8877" xr:uid="{00000000-0005-0000-0000-000018210000}"/>
    <cellStyle name="Normal 93 28 12" xfId="8878" xr:uid="{00000000-0005-0000-0000-000019210000}"/>
    <cellStyle name="Normal 93 28 13" xfId="8879" xr:uid="{00000000-0005-0000-0000-00001A210000}"/>
    <cellStyle name="Normal 93 28 2" xfId="4230" xr:uid="{00000000-0005-0000-0000-00001B210000}"/>
    <cellStyle name="Normal 93 28 3" xfId="4889" xr:uid="{00000000-0005-0000-0000-00001C210000}"/>
    <cellStyle name="Normal 93 28 4" xfId="4593" xr:uid="{00000000-0005-0000-0000-00001D210000}"/>
    <cellStyle name="Normal 93 28 5" xfId="4460" xr:uid="{00000000-0005-0000-0000-00001E210000}"/>
    <cellStyle name="Normal 93 28 6" xfId="4355" xr:uid="{00000000-0005-0000-0000-00001F210000}"/>
    <cellStyle name="Normal 93 28 7" xfId="5068" xr:uid="{00000000-0005-0000-0000-000020210000}"/>
    <cellStyle name="Normal 93 28 8" xfId="8880" xr:uid="{00000000-0005-0000-0000-000021210000}"/>
    <cellStyle name="Normal 93 28 9" xfId="8881" xr:uid="{00000000-0005-0000-0000-000022210000}"/>
    <cellStyle name="Normal 93 29" xfId="3948" xr:uid="{00000000-0005-0000-0000-000023210000}"/>
    <cellStyle name="Normal 93 29 10" xfId="8882" xr:uid="{00000000-0005-0000-0000-000024210000}"/>
    <cellStyle name="Normal 93 29 11" xfId="8883" xr:uid="{00000000-0005-0000-0000-000025210000}"/>
    <cellStyle name="Normal 93 29 12" xfId="8884" xr:uid="{00000000-0005-0000-0000-000026210000}"/>
    <cellStyle name="Normal 93 29 13" xfId="8885" xr:uid="{00000000-0005-0000-0000-000027210000}"/>
    <cellStyle name="Normal 93 29 2" xfId="4231" xr:uid="{00000000-0005-0000-0000-000028210000}"/>
    <cellStyle name="Normal 93 29 3" xfId="4890" xr:uid="{00000000-0005-0000-0000-000029210000}"/>
    <cellStyle name="Normal 93 29 4" xfId="4592" xr:uid="{00000000-0005-0000-0000-00002A210000}"/>
    <cellStyle name="Normal 93 29 5" xfId="4459" xr:uid="{00000000-0005-0000-0000-00002B210000}"/>
    <cellStyle name="Normal 93 29 6" xfId="4354" xr:uid="{00000000-0005-0000-0000-00002C210000}"/>
    <cellStyle name="Normal 93 29 7" xfId="5069" xr:uid="{00000000-0005-0000-0000-00002D210000}"/>
    <cellStyle name="Normal 93 29 8" xfId="8886" xr:uid="{00000000-0005-0000-0000-00002E210000}"/>
    <cellStyle name="Normal 93 29 9" xfId="8887" xr:uid="{00000000-0005-0000-0000-00002F210000}"/>
    <cellStyle name="Normal 93 3" xfId="3949" xr:uid="{00000000-0005-0000-0000-000030210000}"/>
    <cellStyle name="Normal 93 3 10" xfId="8888" xr:uid="{00000000-0005-0000-0000-000031210000}"/>
    <cellStyle name="Normal 93 3 11" xfId="8889" xr:uid="{00000000-0005-0000-0000-000032210000}"/>
    <cellStyle name="Normal 93 3 12" xfId="8890" xr:uid="{00000000-0005-0000-0000-000033210000}"/>
    <cellStyle name="Normal 93 3 13" xfId="8891" xr:uid="{00000000-0005-0000-0000-000034210000}"/>
    <cellStyle name="Normal 93 3 2" xfId="4232" xr:uid="{00000000-0005-0000-0000-000035210000}"/>
    <cellStyle name="Normal 93 3 3" xfId="4891" xr:uid="{00000000-0005-0000-0000-000036210000}"/>
    <cellStyle name="Normal 93 3 4" xfId="4591" xr:uid="{00000000-0005-0000-0000-000037210000}"/>
    <cellStyle name="Normal 93 3 5" xfId="4458" xr:uid="{00000000-0005-0000-0000-000038210000}"/>
    <cellStyle name="Normal 93 3 6" xfId="4353" xr:uid="{00000000-0005-0000-0000-000039210000}"/>
    <cellStyle name="Normal 93 3 7" xfId="5070" xr:uid="{00000000-0005-0000-0000-00003A210000}"/>
    <cellStyle name="Normal 93 3 8" xfId="8892" xr:uid="{00000000-0005-0000-0000-00003B210000}"/>
    <cellStyle name="Normal 93 3 9" xfId="8893" xr:uid="{00000000-0005-0000-0000-00003C210000}"/>
    <cellStyle name="Normal 93 30" xfId="3950" xr:uid="{00000000-0005-0000-0000-00003D210000}"/>
    <cellStyle name="Normal 93 30 10" xfId="8894" xr:uid="{00000000-0005-0000-0000-00003E210000}"/>
    <cellStyle name="Normal 93 30 11" xfId="8895" xr:uid="{00000000-0005-0000-0000-00003F210000}"/>
    <cellStyle name="Normal 93 30 12" xfId="8896" xr:uid="{00000000-0005-0000-0000-000040210000}"/>
    <cellStyle name="Normal 93 30 13" xfId="8897" xr:uid="{00000000-0005-0000-0000-000041210000}"/>
    <cellStyle name="Normal 93 30 2" xfId="4233" xr:uid="{00000000-0005-0000-0000-000042210000}"/>
    <cellStyle name="Normal 93 30 3" xfId="4892" xr:uid="{00000000-0005-0000-0000-000043210000}"/>
    <cellStyle name="Normal 93 30 4" xfId="4590" xr:uid="{00000000-0005-0000-0000-000044210000}"/>
    <cellStyle name="Normal 93 30 5" xfId="4457" xr:uid="{00000000-0005-0000-0000-000045210000}"/>
    <cellStyle name="Normal 93 30 6" xfId="4352" xr:uid="{00000000-0005-0000-0000-000046210000}"/>
    <cellStyle name="Normal 93 30 7" xfId="5071" xr:uid="{00000000-0005-0000-0000-000047210000}"/>
    <cellStyle name="Normal 93 30 8" xfId="8898" xr:uid="{00000000-0005-0000-0000-000048210000}"/>
    <cellStyle name="Normal 93 30 9" xfId="8899" xr:uid="{00000000-0005-0000-0000-000049210000}"/>
    <cellStyle name="Normal 93 31" xfId="3951" xr:uid="{00000000-0005-0000-0000-00004A210000}"/>
    <cellStyle name="Normal 93 31 10" xfId="8900" xr:uid="{00000000-0005-0000-0000-00004B210000}"/>
    <cellStyle name="Normal 93 31 11" xfId="8901" xr:uid="{00000000-0005-0000-0000-00004C210000}"/>
    <cellStyle name="Normal 93 31 12" xfId="8902" xr:uid="{00000000-0005-0000-0000-00004D210000}"/>
    <cellStyle name="Normal 93 31 13" xfId="8903" xr:uid="{00000000-0005-0000-0000-00004E210000}"/>
    <cellStyle name="Normal 93 31 2" xfId="4234" xr:uid="{00000000-0005-0000-0000-00004F210000}"/>
    <cellStyle name="Normal 93 31 3" xfId="4893" xr:uid="{00000000-0005-0000-0000-000050210000}"/>
    <cellStyle name="Normal 93 31 4" xfId="4589" xr:uid="{00000000-0005-0000-0000-000051210000}"/>
    <cellStyle name="Normal 93 31 5" xfId="4456" xr:uid="{00000000-0005-0000-0000-000052210000}"/>
    <cellStyle name="Normal 93 31 6" xfId="4351" xr:uid="{00000000-0005-0000-0000-000053210000}"/>
    <cellStyle name="Normal 93 31 7" xfId="5072" xr:uid="{00000000-0005-0000-0000-000054210000}"/>
    <cellStyle name="Normal 93 31 8" xfId="8904" xr:uid="{00000000-0005-0000-0000-000055210000}"/>
    <cellStyle name="Normal 93 31 9" xfId="8905" xr:uid="{00000000-0005-0000-0000-000056210000}"/>
    <cellStyle name="Normal 93 32" xfId="3952" xr:uid="{00000000-0005-0000-0000-000057210000}"/>
    <cellStyle name="Normal 93 32 10" xfId="8906" xr:uid="{00000000-0005-0000-0000-000058210000}"/>
    <cellStyle name="Normal 93 32 11" xfId="8907" xr:uid="{00000000-0005-0000-0000-000059210000}"/>
    <cellStyle name="Normal 93 32 12" xfId="8908" xr:uid="{00000000-0005-0000-0000-00005A210000}"/>
    <cellStyle name="Normal 93 32 13" xfId="8909" xr:uid="{00000000-0005-0000-0000-00005B210000}"/>
    <cellStyle name="Normal 93 32 2" xfId="4235" xr:uid="{00000000-0005-0000-0000-00005C210000}"/>
    <cellStyle name="Normal 93 32 3" xfId="4894" xr:uid="{00000000-0005-0000-0000-00005D210000}"/>
    <cellStyle name="Normal 93 32 4" xfId="4588" xr:uid="{00000000-0005-0000-0000-00005E210000}"/>
    <cellStyle name="Normal 93 32 5" xfId="4455" xr:uid="{00000000-0005-0000-0000-00005F210000}"/>
    <cellStyle name="Normal 93 32 6" xfId="4350" xr:uid="{00000000-0005-0000-0000-000060210000}"/>
    <cellStyle name="Normal 93 32 7" xfId="5073" xr:uid="{00000000-0005-0000-0000-000061210000}"/>
    <cellStyle name="Normal 93 32 8" xfId="8910" xr:uid="{00000000-0005-0000-0000-000062210000}"/>
    <cellStyle name="Normal 93 32 9" xfId="8911" xr:uid="{00000000-0005-0000-0000-000063210000}"/>
    <cellStyle name="Normal 93 33" xfId="3953" xr:uid="{00000000-0005-0000-0000-000064210000}"/>
    <cellStyle name="Normal 93 33 10" xfId="8912" xr:uid="{00000000-0005-0000-0000-000065210000}"/>
    <cellStyle name="Normal 93 33 11" xfId="8913" xr:uid="{00000000-0005-0000-0000-000066210000}"/>
    <cellStyle name="Normal 93 33 12" xfId="8914" xr:uid="{00000000-0005-0000-0000-000067210000}"/>
    <cellStyle name="Normal 93 33 13" xfId="8915" xr:uid="{00000000-0005-0000-0000-000068210000}"/>
    <cellStyle name="Normal 93 33 2" xfId="4236" xr:uid="{00000000-0005-0000-0000-000069210000}"/>
    <cellStyle name="Normal 93 33 3" xfId="4895" xr:uid="{00000000-0005-0000-0000-00006A210000}"/>
    <cellStyle name="Normal 93 33 4" xfId="4587" xr:uid="{00000000-0005-0000-0000-00006B210000}"/>
    <cellStyle name="Normal 93 33 5" xfId="4454" xr:uid="{00000000-0005-0000-0000-00006C210000}"/>
    <cellStyle name="Normal 93 33 6" xfId="4349" xr:uid="{00000000-0005-0000-0000-00006D210000}"/>
    <cellStyle name="Normal 93 33 7" xfId="5074" xr:uid="{00000000-0005-0000-0000-00006E210000}"/>
    <cellStyle name="Normal 93 33 8" xfId="8916" xr:uid="{00000000-0005-0000-0000-00006F210000}"/>
    <cellStyle name="Normal 93 33 9" xfId="8917" xr:uid="{00000000-0005-0000-0000-000070210000}"/>
    <cellStyle name="Normal 93 34" xfId="3954" xr:uid="{00000000-0005-0000-0000-000071210000}"/>
    <cellStyle name="Normal 93 34 10" xfId="8918" xr:uid="{00000000-0005-0000-0000-000072210000}"/>
    <cellStyle name="Normal 93 34 11" xfId="8919" xr:uid="{00000000-0005-0000-0000-000073210000}"/>
    <cellStyle name="Normal 93 34 12" xfId="8920" xr:uid="{00000000-0005-0000-0000-000074210000}"/>
    <cellStyle name="Normal 93 34 13" xfId="8921" xr:uid="{00000000-0005-0000-0000-000075210000}"/>
    <cellStyle name="Normal 93 34 2" xfId="4237" xr:uid="{00000000-0005-0000-0000-000076210000}"/>
    <cellStyle name="Normal 93 34 3" xfId="4896" xr:uid="{00000000-0005-0000-0000-000077210000}"/>
    <cellStyle name="Normal 93 34 4" xfId="4586" xr:uid="{00000000-0005-0000-0000-000078210000}"/>
    <cellStyle name="Normal 93 34 5" xfId="4453" xr:uid="{00000000-0005-0000-0000-000079210000}"/>
    <cellStyle name="Normal 93 34 6" xfId="4348" xr:uid="{00000000-0005-0000-0000-00007A210000}"/>
    <cellStyle name="Normal 93 34 7" xfId="5075" xr:uid="{00000000-0005-0000-0000-00007B210000}"/>
    <cellStyle name="Normal 93 34 8" xfId="8922" xr:uid="{00000000-0005-0000-0000-00007C210000}"/>
    <cellStyle name="Normal 93 34 9" xfId="8923" xr:uid="{00000000-0005-0000-0000-00007D210000}"/>
    <cellStyle name="Normal 93 35" xfId="3955" xr:uid="{00000000-0005-0000-0000-00007E210000}"/>
    <cellStyle name="Normal 93 35 10" xfId="8924" xr:uid="{00000000-0005-0000-0000-00007F210000}"/>
    <cellStyle name="Normal 93 35 11" xfId="8925" xr:uid="{00000000-0005-0000-0000-000080210000}"/>
    <cellStyle name="Normal 93 35 12" xfId="8926" xr:uid="{00000000-0005-0000-0000-000081210000}"/>
    <cellStyle name="Normal 93 35 13" xfId="8927" xr:uid="{00000000-0005-0000-0000-000082210000}"/>
    <cellStyle name="Normal 93 35 2" xfId="4238" xr:uid="{00000000-0005-0000-0000-000083210000}"/>
    <cellStyle name="Normal 93 35 3" xfId="4897" xr:uid="{00000000-0005-0000-0000-000084210000}"/>
    <cellStyle name="Normal 93 35 4" xfId="4585" xr:uid="{00000000-0005-0000-0000-000085210000}"/>
    <cellStyle name="Normal 93 35 5" xfId="4452" xr:uid="{00000000-0005-0000-0000-000086210000}"/>
    <cellStyle name="Normal 93 35 6" xfId="4347" xr:uid="{00000000-0005-0000-0000-000087210000}"/>
    <cellStyle name="Normal 93 35 7" xfId="5076" xr:uid="{00000000-0005-0000-0000-000088210000}"/>
    <cellStyle name="Normal 93 35 8" xfId="8928" xr:uid="{00000000-0005-0000-0000-000089210000}"/>
    <cellStyle name="Normal 93 35 9" xfId="8929" xr:uid="{00000000-0005-0000-0000-00008A210000}"/>
    <cellStyle name="Normal 93 36" xfId="3956" xr:uid="{00000000-0005-0000-0000-00008B210000}"/>
    <cellStyle name="Normal 93 36 10" xfId="8930" xr:uid="{00000000-0005-0000-0000-00008C210000}"/>
    <cellStyle name="Normal 93 36 11" xfId="8931" xr:uid="{00000000-0005-0000-0000-00008D210000}"/>
    <cellStyle name="Normal 93 36 12" xfId="8932" xr:uid="{00000000-0005-0000-0000-00008E210000}"/>
    <cellStyle name="Normal 93 36 13" xfId="8933" xr:uid="{00000000-0005-0000-0000-00008F210000}"/>
    <cellStyle name="Normal 93 36 2" xfId="4239" xr:uid="{00000000-0005-0000-0000-000090210000}"/>
    <cellStyle name="Normal 93 36 3" xfId="4898" xr:uid="{00000000-0005-0000-0000-000091210000}"/>
    <cellStyle name="Normal 93 36 4" xfId="4584" xr:uid="{00000000-0005-0000-0000-000092210000}"/>
    <cellStyle name="Normal 93 36 5" xfId="4451" xr:uid="{00000000-0005-0000-0000-000093210000}"/>
    <cellStyle name="Normal 93 36 6" xfId="4346" xr:uid="{00000000-0005-0000-0000-000094210000}"/>
    <cellStyle name="Normal 93 36 7" xfId="5077" xr:uid="{00000000-0005-0000-0000-000095210000}"/>
    <cellStyle name="Normal 93 36 8" xfId="8934" xr:uid="{00000000-0005-0000-0000-000096210000}"/>
    <cellStyle name="Normal 93 36 9" xfId="8935" xr:uid="{00000000-0005-0000-0000-000097210000}"/>
    <cellStyle name="Normal 93 37" xfId="3957" xr:uid="{00000000-0005-0000-0000-000098210000}"/>
    <cellStyle name="Normal 93 37 10" xfId="8936" xr:uid="{00000000-0005-0000-0000-000099210000}"/>
    <cellStyle name="Normal 93 37 11" xfId="8937" xr:uid="{00000000-0005-0000-0000-00009A210000}"/>
    <cellStyle name="Normal 93 37 12" xfId="8938" xr:uid="{00000000-0005-0000-0000-00009B210000}"/>
    <cellStyle name="Normal 93 37 13" xfId="8939" xr:uid="{00000000-0005-0000-0000-00009C210000}"/>
    <cellStyle name="Normal 93 37 2" xfId="4240" xr:uid="{00000000-0005-0000-0000-00009D210000}"/>
    <cellStyle name="Normal 93 37 3" xfId="4899" xr:uid="{00000000-0005-0000-0000-00009E210000}"/>
    <cellStyle name="Normal 93 37 4" xfId="4583" xr:uid="{00000000-0005-0000-0000-00009F210000}"/>
    <cellStyle name="Normal 93 37 5" xfId="4450" xr:uid="{00000000-0005-0000-0000-0000A0210000}"/>
    <cellStyle name="Normal 93 37 6" xfId="4345" xr:uid="{00000000-0005-0000-0000-0000A1210000}"/>
    <cellStyle name="Normal 93 37 7" xfId="5078" xr:uid="{00000000-0005-0000-0000-0000A2210000}"/>
    <cellStyle name="Normal 93 37 8" xfId="8940" xr:uid="{00000000-0005-0000-0000-0000A3210000}"/>
    <cellStyle name="Normal 93 37 9" xfId="8941" xr:uid="{00000000-0005-0000-0000-0000A4210000}"/>
    <cellStyle name="Normal 93 38" xfId="3958" xr:uid="{00000000-0005-0000-0000-0000A5210000}"/>
    <cellStyle name="Normal 93 38 10" xfId="8942" xr:uid="{00000000-0005-0000-0000-0000A6210000}"/>
    <cellStyle name="Normal 93 38 11" xfId="8943" xr:uid="{00000000-0005-0000-0000-0000A7210000}"/>
    <cellStyle name="Normal 93 38 12" xfId="8944" xr:uid="{00000000-0005-0000-0000-0000A8210000}"/>
    <cellStyle name="Normal 93 38 13" xfId="8945" xr:uid="{00000000-0005-0000-0000-0000A9210000}"/>
    <cellStyle name="Normal 93 38 2" xfId="4241" xr:uid="{00000000-0005-0000-0000-0000AA210000}"/>
    <cellStyle name="Normal 93 38 3" xfId="4900" xr:uid="{00000000-0005-0000-0000-0000AB210000}"/>
    <cellStyle name="Normal 93 38 4" xfId="4582" xr:uid="{00000000-0005-0000-0000-0000AC210000}"/>
    <cellStyle name="Normal 93 38 5" xfId="4449" xr:uid="{00000000-0005-0000-0000-0000AD210000}"/>
    <cellStyle name="Normal 93 38 6" xfId="4344" xr:uid="{00000000-0005-0000-0000-0000AE210000}"/>
    <cellStyle name="Normal 93 38 7" xfId="5079" xr:uid="{00000000-0005-0000-0000-0000AF210000}"/>
    <cellStyle name="Normal 93 38 8" xfId="8946" xr:uid="{00000000-0005-0000-0000-0000B0210000}"/>
    <cellStyle name="Normal 93 38 9" xfId="8947" xr:uid="{00000000-0005-0000-0000-0000B1210000}"/>
    <cellStyle name="Normal 93 39" xfId="3959" xr:uid="{00000000-0005-0000-0000-0000B2210000}"/>
    <cellStyle name="Normal 93 39 10" xfId="8948" xr:uid="{00000000-0005-0000-0000-0000B3210000}"/>
    <cellStyle name="Normal 93 39 11" xfId="8949" xr:uid="{00000000-0005-0000-0000-0000B4210000}"/>
    <cellStyle name="Normal 93 39 12" xfId="8950" xr:uid="{00000000-0005-0000-0000-0000B5210000}"/>
    <cellStyle name="Normal 93 39 13" xfId="8951" xr:uid="{00000000-0005-0000-0000-0000B6210000}"/>
    <cellStyle name="Normal 93 39 2" xfId="4242" xr:uid="{00000000-0005-0000-0000-0000B7210000}"/>
    <cellStyle name="Normal 93 39 3" xfId="4901" xr:uid="{00000000-0005-0000-0000-0000B8210000}"/>
    <cellStyle name="Normal 93 39 4" xfId="4581" xr:uid="{00000000-0005-0000-0000-0000B9210000}"/>
    <cellStyle name="Normal 93 39 5" xfId="4448" xr:uid="{00000000-0005-0000-0000-0000BA210000}"/>
    <cellStyle name="Normal 93 39 6" xfId="4343" xr:uid="{00000000-0005-0000-0000-0000BB210000}"/>
    <cellStyle name="Normal 93 39 7" xfId="5080" xr:uid="{00000000-0005-0000-0000-0000BC210000}"/>
    <cellStyle name="Normal 93 39 8" xfId="8952" xr:uid="{00000000-0005-0000-0000-0000BD210000}"/>
    <cellStyle name="Normal 93 39 9" xfId="8953" xr:uid="{00000000-0005-0000-0000-0000BE210000}"/>
    <cellStyle name="Normal 93 4" xfId="3960" xr:uid="{00000000-0005-0000-0000-0000BF210000}"/>
    <cellStyle name="Normal 93 4 10" xfId="8954" xr:uid="{00000000-0005-0000-0000-0000C0210000}"/>
    <cellStyle name="Normal 93 4 11" xfId="8955" xr:uid="{00000000-0005-0000-0000-0000C1210000}"/>
    <cellStyle name="Normal 93 4 12" xfId="8956" xr:uid="{00000000-0005-0000-0000-0000C2210000}"/>
    <cellStyle name="Normal 93 4 13" xfId="8957" xr:uid="{00000000-0005-0000-0000-0000C3210000}"/>
    <cellStyle name="Normal 93 4 2" xfId="4243" xr:uid="{00000000-0005-0000-0000-0000C4210000}"/>
    <cellStyle name="Normal 93 4 3" xfId="4902" xr:uid="{00000000-0005-0000-0000-0000C5210000}"/>
    <cellStyle name="Normal 93 4 4" xfId="4580" xr:uid="{00000000-0005-0000-0000-0000C6210000}"/>
    <cellStyle name="Normal 93 4 5" xfId="4447" xr:uid="{00000000-0005-0000-0000-0000C7210000}"/>
    <cellStyle name="Normal 93 4 6" xfId="4342" xr:uid="{00000000-0005-0000-0000-0000C8210000}"/>
    <cellStyle name="Normal 93 4 7" xfId="5081" xr:uid="{00000000-0005-0000-0000-0000C9210000}"/>
    <cellStyle name="Normal 93 4 8" xfId="8958" xr:uid="{00000000-0005-0000-0000-0000CA210000}"/>
    <cellStyle name="Normal 93 4 9" xfId="8959" xr:uid="{00000000-0005-0000-0000-0000CB210000}"/>
    <cellStyle name="Normal 93 40" xfId="3961" xr:uid="{00000000-0005-0000-0000-0000CC210000}"/>
    <cellStyle name="Normal 93 40 10" xfId="8960" xr:uid="{00000000-0005-0000-0000-0000CD210000}"/>
    <cellStyle name="Normal 93 40 11" xfId="8961" xr:uid="{00000000-0005-0000-0000-0000CE210000}"/>
    <cellStyle name="Normal 93 40 12" xfId="8962" xr:uid="{00000000-0005-0000-0000-0000CF210000}"/>
    <cellStyle name="Normal 93 40 13" xfId="8963" xr:uid="{00000000-0005-0000-0000-0000D0210000}"/>
    <cellStyle name="Normal 93 40 2" xfId="4244" xr:uid="{00000000-0005-0000-0000-0000D1210000}"/>
    <cellStyle name="Normal 93 40 3" xfId="4903" xr:uid="{00000000-0005-0000-0000-0000D2210000}"/>
    <cellStyle name="Normal 93 40 4" xfId="4579" xr:uid="{00000000-0005-0000-0000-0000D3210000}"/>
    <cellStyle name="Normal 93 40 5" xfId="4446" xr:uid="{00000000-0005-0000-0000-0000D4210000}"/>
    <cellStyle name="Normal 93 40 6" xfId="4341" xr:uid="{00000000-0005-0000-0000-0000D5210000}"/>
    <cellStyle name="Normal 93 40 7" xfId="5082" xr:uid="{00000000-0005-0000-0000-0000D6210000}"/>
    <cellStyle name="Normal 93 40 8" xfId="8964" xr:uid="{00000000-0005-0000-0000-0000D7210000}"/>
    <cellStyle name="Normal 93 40 9" xfId="8965" xr:uid="{00000000-0005-0000-0000-0000D8210000}"/>
    <cellStyle name="Normal 93 41" xfId="3962" xr:uid="{00000000-0005-0000-0000-0000D9210000}"/>
    <cellStyle name="Normal 93 41 10" xfId="8966" xr:uid="{00000000-0005-0000-0000-0000DA210000}"/>
    <cellStyle name="Normal 93 41 11" xfId="8967" xr:uid="{00000000-0005-0000-0000-0000DB210000}"/>
    <cellStyle name="Normal 93 41 12" xfId="8968" xr:uid="{00000000-0005-0000-0000-0000DC210000}"/>
    <cellStyle name="Normal 93 41 13" xfId="8969" xr:uid="{00000000-0005-0000-0000-0000DD210000}"/>
    <cellStyle name="Normal 93 41 2" xfId="4245" xr:uid="{00000000-0005-0000-0000-0000DE210000}"/>
    <cellStyle name="Normal 93 41 3" xfId="4904" xr:uid="{00000000-0005-0000-0000-0000DF210000}"/>
    <cellStyle name="Normal 93 41 4" xfId="4578" xr:uid="{00000000-0005-0000-0000-0000E0210000}"/>
    <cellStyle name="Normal 93 41 5" xfId="4445" xr:uid="{00000000-0005-0000-0000-0000E1210000}"/>
    <cellStyle name="Normal 93 41 6" xfId="4340" xr:uid="{00000000-0005-0000-0000-0000E2210000}"/>
    <cellStyle name="Normal 93 41 7" xfId="5083" xr:uid="{00000000-0005-0000-0000-0000E3210000}"/>
    <cellStyle name="Normal 93 41 8" xfId="8970" xr:uid="{00000000-0005-0000-0000-0000E4210000}"/>
    <cellStyle name="Normal 93 41 9" xfId="8971" xr:uid="{00000000-0005-0000-0000-0000E5210000}"/>
    <cellStyle name="Normal 93 42" xfId="3963" xr:uid="{00000000-0005-0000-0000-0000E6210000}"/>
    <cellStyle name="Normal 93 42 10" xfId="8972" xr:uid="{00000000-0005-0000-0000-0000E7210000}"/>
    <cellStyle name="Normal 93 42 11" xfId="8973" xr:uid="{00000000-0005-0000-0000-0000E8210000}"/>
    <cellStyle name="Normal 93 42 12" xfId="8974" xr:uid="{00000000-0005-0000-0000-0000E9210000}"/>
    <cellStyle name="Normal 93 42 13" xfId="8975" xr:uid="{00000000-0005-0000-0000-0000EA210000}"/>
    <cellStyle name="Normal 93 42 2" xfId="4246" xr:uid="{00000000-0005-0000-0000-0000EB210000}"/>
    <cellStyle name="Normal 93 42 3" xfId="4905" xr:uid="{00000000-0005-0000-0000-0000EC210000}"/>
    <cellStyle name="Normal 93 42 4" xfId="4577" xr:uid="{00000000-0005-0000-0000-0000ED210000}"/>
    <cellStyle name="Normal 93 42 5" xfId="4444" xr:uid="{00000000-0005-0000-0000-0000EE210000}"/>
    <cellStyle name="Normal 93 42 6" xfId="4339" xr:uid="{00000000-0005-0000-0000-0000EF210000}"/>
    <cellStyle name="Normal 93 42 7" xfId="5084" xr:uid="{00000000-0005-0000-0000-0000F0210000}"/>
    <cellStyle name="Normal 93 42 8" xfId="8976" xr:uid="{00000000-0005-0000-0000-0000F1210000}"/>
    <cellStyle name="Normal 93 42 9" xfId="8977" xr:uid="{00000000-0005-0000-0000-0000F2210000}"/>
    <cellStyle name="Normal 93 43" xfId="3964" xr:uid="{00000000-0005-0000-0000-0000F3210000}"/>
    <cellStyle name="Normal 93 43 10" xfId="8978" xr:uid="{00000000-0005-0000-0000-0000F4210000}"/>
    <cellStyle name="Normal 93 43 11" xfId="8979" xr:uid="{00000000-0005-0000-0000-0000F5210000}"/>
    <cellStyle name="Normal 93 43 12" xfId="8980" xr:uid="{00000000-0005-0000-0000-0000F6210000}"/>
    <cellStyle name="Normal 93 43 13" xfId="8981" xr:uid="{00000000-0005-0000-0000-0000F7210000}"/>
    <cellStyle name="Normal 93 43 2" xfId="4247" xr:uid="{00000000-0005-0000-0000-0000F8210000}"/>
    <cellStyle name="Normal 93 43 3" xfId="4906" xr:uid="{00000000-0005-0000-0000-0000F9210000}"/>
    <cellStyle name="Normal 93 43 4" xfId="4576" xr:uid="{00000000-0005-0000-0000-0000FA210000}"/>
    <cellStyle name="Normal 93 43 5" xfId="4443" xr:uid="{00000000-0005-0000-0000-0000FB210000}"/>
    <cellStyle name="Normal 93 43 6" xfId="4338" xr:uid="{00000000-0005-0000-0000-0000FC210000}"/>
    <cellStyle name="Normal 93 43 7" xfId="5085" xr:uid="{00000000-0005-0000-0000-0000FD210000}"/>
    <cellStyle name="Normal 93 43 8" xfId="8982" xr:uid="{00000000-0005-0000-0000-0000FE210000}"/>
    <cellStyle name="Normal 93 43 9" xfId="8983" xr:uid="{00000000-0005-0000-0000-0000FF210000}"/>
    <cellStyle name="Normal 93 5" xfId="3965" xr:uid="{00000000-0005-0000-0000-000000220000}"/>
    <cellStyle name="Normal 93 5 10" xfId="8984" xr:uid="{00000000-0005-0000-0000-000001220000}"/>
    <cellStyle name="Normal 93 5 11" xfId="8985" xr:uid="{00000000-0005-0000-0000-000002220000}"/>
    <cellStyle name="Normal 93 5 12" xfId="8986" xr:uid="{00000000-0005-0000-0000-000003220000}"/>
    <cellStyle name="Normal 93 5 13" xfId="8987" xr:uid="{00000000-0005-0000-0000-000004220000}"/>
    <cellStyle name="Normal 93 5 2" xfId="4248" xr:uid="{00000000-0005-0000-0000-000005220000}"/>
    <cellStyle name="Normal 93 5 3" xfId="4907" xr:uid="{00000000-0005-0000-0000-000006220000}"/>
    <cellStyle name="Normal 93 5 4" xfId="4575" xr:uid="{00000000-0005-0000-0000-000007220000}"/>
    <cellStyle name="Normal 93 5 5" xfId="4442" xr:uid="{00000000-0005-0000-0000-000008220000}"/>
    <cellStyle name="Normal 93 5 6" xfId="4337" xr:uid="{00000000-0005-0000-0000-000009220000}"/>
    <cellStyle name="Normal 93 5 7" xfId="5086" xr:uid="{00000000-0005-0000-0000-00000A220000}"/>
    <cellStyle name="Normal 93 5 8" xfId="8988" xr:uid="{00000000-0005-0000-0000-00000B220000}"/>
    <cellStyle name="Normal 93 5 9" xfId="8989" xr:uid="{00000000-0005-0000-0000-00000C220000}"/>
    <cellStyle name="Normal 93 6" xfId="3966" xr:uid="{00000000-0005-0000-0000-00000D220000}"/>
    <cellStyle name="Normal 93 6 10" xfId="8990" xr:uid="{00000000-0005-0000-0000-00000E220000}"/>
    <cellStyle name="Normal 93 6 11" xfId="8991" xr:uid="{00000000-0005-0000-0000-00000F220000}"/>
    <cellStyle name="Normal 93 6 12" xfId="8992" xr:uid="{00000000-0005-0000-0000-000010220000}"/>
    <cellStyle name="Normal 93 6 13" xfId="8993" xr:uid="{00000000-0005-0000-0000-000011220000}"/>
    <cellStyle name="Normal 93 6 2" xfId="4249" xr:uid="{00000000-0005-0000-0000-000012220000}"/>
    <cellStyle name="Normal 93 6 3" xfId="4908" xr:uid="{00000000-0005-0000-0000-000013220000}"/>
    <cellStyle name="Normal 93 6 4" xfId="4574" xr:uid="{00000000-0005-0000-0000-000014220000}"/>
    <cellStyle name="Normal 93 6 5" xfId="4441" xr:uid="{00000000-0005-0000-0000-000015220000}"/>
    <cellStyle name="Normal 93 6 6" xfId="4336" xr:uid="{00000000-0005-0000-0000-000016220000}"/>
    <cellStyle name="Normal 93 6 7" xfId="5087" xr:uid="{00000000-0005-0000-0000-000017220000}"/>
    <cellStyle name="Normal 93 6 8" xfId="8994" xr:uid="{00000000-0005-0000-0000-000018220000}"/>
    <cellStyle name="Normal 93 6 9" xfId="8995" xr:uid="{00000000-0005-0000-0000-000019220000}"/>
    <cellStyle name="Normal 93 7" xfId="3967" xr:uid="{00000000-0005-0000-0000-00001A220000}"/>
    <cellStyle name="Normal 93 7 10" xfId="8996" xr:uid="{00000000-0005-0000-0000-00001B220000}"/>
    <cellStyle name="Normal 93 7 11" xfId="8997" xr:uid="{00000000-0005-0000-0000-00001C220000}"/>
    <cellStyle name="Normal 93 7 12" xfId="8998" xr:uid="{00000000-0005-0000-0000-00001D220000}"/>
    <cellStyle name="Normal 93 7 13" xfId="8999" xr:uid="{00000000-0005-0000-0000-00001E220000}"/>
    <cellStyle name="Normal 93 7 2" xfId="4250" xr:uid="{00000000-0005-0000-0000-00001F220000}"/>
    <cellStyle name="Normal 93 7 3" xfId="4909" xr:uid="{00000000-0005-0000-0000-000020220000}"/>
    <cellStyle name="Normal 93 7 4" xfId="4573" xr:uid="{00000000-0005-0000-0000-000021220000}"/>
    <cellStyle name="Normal 93 7 5" xfId="4440" xr:uid="{00000000-0005-0000-0000-000022220000}"/>
    <cellStyle name="Normal 93 7 6" xfId="4335" xr:uid="{00000000-0005-0000-0000-000023220000}"/>
    <cellStyle name="Normal 93 7 7" xfId="5088" xr:uid="{00000000-0005-0000-0000-000024220000}"/>
    <cellStyle name="Normal 93 7 8" xfId="9000" xr:uid="{00000000-0005-0000-0000-000025220000}"/>
    <cellStyle name="Normal 93 7 9" xfId="9001" xr:uid="{00000000-0005-0000-0000-000026220000}"/>
    <cellStyle name="Normal 93 8" xfId="3968" xr:uid="{00000000-0005-0000-0000-000027220000}"/>
    <cellStyle name="Normal 93 8 10" xfId="9002" xr:uid="{00000000-0005-0000-0000-000028220000}"/>
    <cellStyle name="Normal 93 8 11" xfId="9003" xr:uid="{00000000-0005-0000-0000-000029220000}"/>
    <cellStyle name="Normal 93 8 12" xfId="9004" xr:uid="{00000000-0005-0000-0000-00002A220000}"/>
    <cellStyle name="Normal 93 8 13" xfId="9005" xr:uid="{00000000-0005-0000-0000-00002B220000}"/>
    <cellStyle name="Normal 93 8 2" xfId="4251" xr:uid="{00000000-0005-0000-0000-00002C220000}"/>
    <cellStyle name="Normal 93 8 3" xfId="4910" xr:uid="{00000000-0005-0000-0000-00002D220000}"/>
    <cellStyle name="Normal 93 8 4" xfId="4572" xr:uid="{00000000-0005-0000-0000-00002E220000}"/>
    <cellStyle name="Normal 93 8 5" xfId="4439" xr:uid="{00000000-0005-0000-0000-00002F220000}"/>
    <cellStyle name="Normal 93 8 6" xfId="4334" xr:uid="{00000000-0005-0000-0000-000030220000}"/>
    <cellStyle name="Normal 93 8 7" xfId="5089" xr:uid="{00000000-0005-0000-0000-000031220000}"/>
    <cellStyle name="Normal 93 8 8" xfId="9006" xr:uid="{00000000-0005-0000-0000-000032220000}"/>
    <cellStyle name="Normal 93 8 9" xfId="9007" xr:uid="{00000000-0005-0000-0000-000033220000}"/>
    <cellStyle name="Normal 93 9" xfId="3969" xr:uid="{00000000-0005-0000-0000-000034220000}"/>
    <cellStyle name="Normal 93 9 10" xfId="9008" xr:uid="{00000000-0005-0000-0000-000035220000}"/>
    <cellStyle name="Normal 93 9 11" xfId="9009" xr:uid="{00000000-0005-0000-0000-000036220000}"/>
    <cellStyle name="Normal 93 9 12" xfId="9010" xr:uid="{00000000-0005-0000-0000-000037220000}"/>
    <cellStyle name="Normal 93 9 13" xfId="9011" xr:uid="{00000000-0005-0000-0000-000038220000}"/>
    <cellStyle name="Normal 93 9 2" xfId="4252" xr:uid="{00000000-0005-0000-0000-000039220000}"/>
    <cellStyle name="Normal 93 9 3" xfId="4911" xr:uid="{00000000-0005-0000-0000-00003A220000}"/>
    <cellStyle name="Normal 93 9 4" xfId="4571" xr:uid="{00000000-0005-0000-0000-00003B220000}"/>
    <cellStyle name="Normal 93 9 5" xfId="4438" xr:uid="{00000000-0005-0000-0000-00003C220000}"/>
    <cellStyle name="Normal 93 9 6" xfId="4333" xr:uid="{00000000-0005-0000-0000-00003D220000}"/>
    <cellStyle name="Normal 93 9 7" xfId="5090" xr:uid="{00000000-0005-0000-0000-00003E220000}"/>
    <cellStyle name="Normal 93 9 8" xfId="9012" xr:uid="{00000000-0005-0000-0000-00003F220000}"/>
    <cellStyle name="Normal 93 9 9" xfId="9013" xr:uid="{00000000-0005-0000-0000-000040220000}"/>
    <cellStyle name="Normal 94" xfId="4570" xr:uid="{00000000-0005-0000-0000-000041220000}"/>
    <cellStyle name="Normal 94 10" xfId="3970" xr:uid="{00000000-0005-0000-0000-000042220000}"/>
    <cellStyle name="Normal 94 10 2" xfId="4253" xr:uid="{00000000-0005-0000-0000-000043220000}"/>
    <cellStyle name="Normal 94 10 3" xfId="4912" xr:uid="{00000000-0005-0000-0000-000044220000}"/>
    <cellStyle name="Normal 94 10 4" xfId="9014" xr:uid="{00000000-0005-0000-0000-000045220000}"/>
    <cellStyle name="Normal 94 10 5" xfId="9015" xr:uid="{00000000-0005-0000-0000-000046220000}"/>
    <cellStyle name="Normal 94 10 6" xfId="9016" xr:uid="{00000000-0005-0000-0000-000047220000}"/>
    <cellStyle name="Normal 94 10 7" xfId="9017" xr:uid="{00000000-0005-0000-0000-000048220000}"/>
    <cellStyle name="Normal 94 10 8" xfId="9018" xr:uid="{00000000-0005-0000-0000-000049220000}"/>
    <cellStyle name="Normal 94 10 9" xfId="9019" xr:uid="{00000000-0005-0000-0000-00004A220000}"/>
    <cellStyle name="Normal 94 11" xfId="3971" xr:uid="{00000000-0005-0000-0000-00004B220000}"/>
    <cellStyle name="Normal 94 11 2" xfId="4254" xr:uid="{00000000-0005-0000-0000-00004C220000}"/>
    <cellStyle name="Normal 94 11 3" xfId="4913" xr:uid="{00000000-0005-0000-0000-00004D220000}"/>
    <cellStyle name="Normal 94 11 4" xfId="9020" xr:uid="{00000000-0005-0000-0000-00004E220000}"/>
    <cellStyle name="Normal 94 11 5" xfId="9021" xr:uid="{00000000-0005-0000-0000-00004F220000}"/>
    <cellStyle name="Normal 94 11 6" xfId="9022" xr:uid="{00000000-0005-0000-0000-000050220000}"/>
    <cellStyle name="Normal 94 11 7" xfId="9023" xr:uid="{00000000-0005-0000-0000-000051220000}"/>
    <cellStyle name="Normal 94 11 8" xfId="9024" xr:uid="{00000000-0005-0000-0000-000052220000}"/>
    <cellStyle name="Normal 94 11 9" xfId="9025" xr:uid="{00000000-0005-0000-0000-000053220000}"/>
    <cellStyle name="Normal 94 12" xfId="3972" xr:uid="{00000000-0005-0000-0000-000054220000}"/>
    <cellStyle name="Normal 94 12 2" xfId="4255" xr:uid="{00000000-0005-0000-0000-000055220000}"/>
    <cellStyle name="Normal 94 12 3" xfId="4914" xr:uid="{00000000-0005-0000-0000-000056220000}"/>
    <cellStyle name="Normal 94 12 4" xfId="9026" xr:uid="{00000000-0005-0000-0000-000057220000}"/>
    <cellStyle name="Normal 94 12 5" xfId="9027" xr:uid="{00000000-0005-0000-0000-000058220000}"/>
    <cellStyle name="Normal 94 12 6" xfId="9028" xr:uid="{00000000-0005-0000-0000-000059220000}"/>
    <cellStyle name="Normal 94 12 7" xfId="9029" xr:uid="{00000000-0005-0000-0000-00005A220000}"/>
    <cellStyle name="Normal 94 12 8" xfId="9030" xr:uid="{00000000-0005-0000-0000-00005B220000}"/>
    <cellStyle name="Normal 94 12 9" xfId="9031" xr:uid="{00000000-0005-0000-0000-00005C220000}"/>
    <cellStyle name="Normal 94 13" xfId="3973" xr:uid="{00000000-0005-0000-0000-00005D220000}"/>
    <cellStyle name="Normal 94 13 2" xfId="4256" xr:uid="{00000000-0005-0000-0000-00005E220000}"/>
    <cellStyle name="Normal 94 13 3" xfId="4915" xr:uid="{00000000-0005-0000-0000-00005F220000}"/>
    <cellStyle name="Normal 94 13 4" xfId="9032" xr:uid="{00000000-0005-0000-0000-000060220000}"/>
    <cellStyle name="Normal 94 13 5" xfId="9033" xr:uid="{00000000-0005-0000-0000-000061220000}"/>
    <cellStyle name="Normal 94 13 6" xfId="9034" xr:uid="{00000000-0005-0000-0000-000062220000}"/>
    <cellStyle name="Normal 94 13 7" xfId="9035" xr:uid="{00000000-0005-0000-0000-000063220000}"/>
    <cellStyle name="Normal 94 13 8" xfId="9036" xr:uid="{00000000-0005-0000-0000-000064220000}"/>
    <cellStyle name="Normal 94 13 9" xfId="9037" xr:uid="{00000000-0005-0000-0000-000065220000}"/>
    <cellStyle name="Normal 94 14" xfId="3974" xr:uid="{00000000-0005-0000-0000-000066220000}"/>
    <cellStyle name="Normal 94 14 2" xfId="4257" xr:uid="{00000000-0005-0000-0000-000067220000}"/>
    <cellStyle name="Normal 94 14 3" xfId="4916" xr:uid="{00000000-0005-0000-0000-000068220000}"/>
    <cellStyle name="Normal 94 14 4" xfId="9038" xr:uid="{00000000-0005-0000-0000-000069220000}"/>
    <cellStyle name="Normal 94 14 5" xfId="9039" xr:uid="{00000000-0005-0000-0000-00006A220000}"/>
    <cellStyle name="Normal 94 14 6" xfId="9040" xr:uid="{00000000-0005-0000-0000-00006B220000}"/>
    <cellStyle name="Normal 94 14 7" xfId="9041" xr:uid="{00000000-0005-0000-0000-00006C220000}"/>
    <cellStyle name="Normal 94 14 8" xfId="9042" xr:uid="{00000000-0005-0000-0000-00006D220000}"/>
    <cellStyle name="Normal 94 14 9" xfId="9043" xr:uid="{00000000-0005-0000-0000-00006E220000}"/>
    <cellStyle name="Normal 94 15" xfId="3975" xr:uid="{00000000-0005-0000-0000-00006F220000}"/>
    <cellStyle name="Normal 94 15 2" xfId="4258" xr:uid="{00000000-0005-0000-0000-000070220000}"/>
    <cellStyle name="Normal 94 15 3" xfId="4917" xr:uid="{00000000-0005-0000-0000-000071220000}"/>
    <cellStyle name="Normal 94 15 4" xfId="9044" xr:uid="{00000000-0005-0000-0000-000072220000}"/>
    <cellStyle name="Normal 94 15 5" xfId="9045" xr:uid="{00000000-0005-0000-0000-000073220000}"/>
    <cellStyle name="Normal 94 15 6" xfId="9046" xr:uid="{00000000-0005-0000-0000-000074220000}"/>
    <cellStyle name="Normal 94 15 7" xfId="9047" xr:uid="{00000000-0005-0000-0000-000075220000}"/>
    <cellStyle name="Normal 94 15 8" xfId="9048" xr:uid="{00000000-0005-0000-0000-000076220000}"/>
    <cellStyle name="Normal 94 15 9" xfId="9049" xr:uid="{00000000-0005-0000-0000-000077220000}"/>
    <cellStyle name="Normal 94 16" xfId="3976" xr:uid="{00000000-0005-0000-0000-000078220000}"/>
    <cellStyle name="Normal 94 16 2" xfId="4259" xr:uid="{00000000-0005-0000-0000-000079220000}"/>
    <cellStyle name="Normal 94 16 3" xfId="4918" xr:uid="{00000000-0005-0000-0000-00007A220000}"/>
    <cellStyle name="Normal 94 16 4" xfId="9050" xr:uid="{00000000-0005-0000-0000-00007B220000}"/>
    <cellStyle name="Normal 94 16 5" xfId="9051" xr:uid="{00000000-0005-0000-0000-00007C220000}"/>
    <cellStyle name="Normal 94 16 6" xfId="9052" xr:uid="{00000000-0005-0000-0000-00007D220000}"/>
    <cellStyle name="Normal 94 16 7" xfId="9053" xr:uid="{00000000-0005-0000-0000-00007E220000}"/>
    <cellStyle name="Normal 94 16 8" xfId="9054" xr:uid="{00000000-0005-0000-0000-00007F220000}"/>
    <cellStyle name="Normal 94 16 9" xfId="9055" xr:uid="{00000000-0005-0000-0000-000080220000}"/>
    <cellStyle name="Normal 94 17" xfId="3977" xr:uid="{00000000-0005-0000-0000-000081220000}"/>
    <cellStyle name="Normal 94 17 2" xfId="4260" xr:uid="{00000000-0005-0000-0000-000082220000}"/>
    <cellStyle name="Normal 94 17 3" xfId="4919" xr:uid="{00000000-0005-0000-0000-000083220000}"/>
    <cellStyle name="Normal 94 17 4" xfId="9056" xr:uid="{00000000-0005-0000-0000-000084220000}"/>
    <cellStyle name="Normal 94 17 5" xfId="9057" xr:uid="{00000000-0005-0000-0000-000085220000}"/>
    <cellStyle name="Normal 94 17 6" xfId="9058" xr:uid="{00000000-0005-0000-0000-000086220000}"/>
    <cellStyle name="Normal 94 17 7" xfId="9059" xr:uid="{00000000-0005-0000-0000-000087220000}"/>
    <cellStyle name="Normal 94 17 8" xfId="9060" xr:uid="{00000000-0005-0000-0000-000088220000}"/>
    <cellStyle name="Normal 94 17 9" xfId="9061" xr:uid="{00000000-0005-0000-0000-000089220000}"/>
    <cellStyle name="Normal 94 18" xfId="3978" xr:uid="{00000000-0005-0000-0000-00008A220000}"/>
    <cellStyle name="Normal 94 18 2" xfId="4261" xr:uid="{00000000-0005-0000-0000-00008B220000}"/>
    <cellStyle name="Normal 94 18 3" xfId="4920" xr:uid="{00000000-0005-0000-0000-00008C220000}"/>
    <cellStyle name="Normal 94 18 4" xfId="9062" xr:uid="{00000000-0005-0000-0000-00008D220000}"/>
    <cellStyle name="Normal 94 18 5" xfId="9063" xr:uid="{00000000-0005-0000-0000-00008E220000}"/>
    <cellStyle name="Normal 94 18 6" xfId="9064" xr:uid="{00000000-0005-0000-0000-00008F220000}"/>
    <cellStyle name="Normal 94 18 7" xfId="9065" xr:uid="{00000000-0005-0000-0000-000090220000}"/>
    <cellStyle name="Normal 94 18 8" xfId="9066" xr:uid="{00000000-0005-0000-0000-000091220000}"/>
    <cellStyle name="Normal 94 18 9" xfId="9067" xr:uid="{00000000-0005-0000-0000-000092220000}"/>
    <cellStyle name="Normal 94 19" xfId="3979" xr:uid="{00000000-0005-0000-0000-000093220000}"/>
    <cellStyle name="Normal 94 19 2" xfId="4262" xr:uid="{00000000-0005-0000-0000-000094220000}"/>
    <cellStyle name="Normal 94 19 3" xfId="4921" xr:uid="{00000000-0005-0000-0000-000095220000}"/>
    <cellStyle name="Normal 94 19 4" xfId="9068" xr:uid="{00000000-0005-0000-0000-000096220000}"/>
    <cellStyle name="Normal 94 19 5" xfId="9069" xr:uid="{00000000-0005-0000-0000-000097220000}"/>
    <cellStyle name="Normal 94 19 6" xfId="9070" xr:uid="{00000000-0005-0000-0000-000098220000}"/>
    <cellStyle name="Normal 94 19 7" xfId="9071" xr:uid="{00000000-0005-0000-0000-000099220000}"/>
    <cellStyle name="Normal 94 19 8" xfId="9072" xr:uid="{00000000-0005-0000-0000-00009A220000}"/>
    <cellStyle name="Normal 94 19 9" xfId="9073" xr:uid="{00000000-0005-0000-0000-00009B220000}"/>
    <cellStyle name="Normal 94 2" xfId="3980" xr:uid="{00000000-0005-0000-0000-00009C220000}"/>
    <cellStyle name="Normal 94 2 2" xfId="4263" xr:uid="{00000000-0005-0000-0000-00009D220000}"/>
    <cellStyle name="Normal 94 2 3" xfId="4922" xr:uid="{00000000-0005-0000-0000-00009E220000}"/>
    <cellStyle name="Normal 94 2 4" xfId="9074" xr:uid="{00000000-0005-0000-0000-00009F220000}"/>
    <cellStyle name="Normal 94 2 5" xfId="9075" xr:uid="{00000000-0005-0000-0000-0000A0220000}"/>
    <cellStyle name="Normal 94 2 6" xfId="9076" xr:uid="{00000000-0005-0000-0000-0000A1220000}"/>
    <cellStyle name="Normal 94 2 7" xfId="9077" xr:uid="{00000000-0005-0000-0000-0000A2220000}"/>
    <cellStyle name="Normal 94 2 8" xfId="9078" xr:uid="{00000000-0005-0000-0000-0000A3220000}"/>
    <cellStyle name="Normal 94 2 9" xfId="9079" xr:uid="{00000000-0005-0000-0000-0000A4220000}"/>
    <cellStyle name="Normal 94 20" xfId="3981" xr:uid="{00000000-0005-0000-0000-0000A5220000}"/>
    <cellStyle name="Normal 94 20 2" xfId="4264" xr:uid="{00000000-0005-0000-0000-0000A6220000}"/>
    <cellStyle name="Normal 94 20 3" xfId="4923" xr:uid="{00000000-0005-0000-0000-0000A7220000}"/>
    <cellStyle name="Normal 94 20 4" xfId="9080" xr:uid="{00000000-0005-0000-0000-0000A8220000}"/>
    <cellStyle name="Normal 94 20 5" xfId="9081" xr:uid="{00000000-0005-0000-0000-0000A9220000}"/>
    <cellStyle name="Normal 94 20 6" xfId="9082" xr:uid="{00000000-0005-0000-0000-0000AA220000}"/>
    <cellStyle name="Normal 94 20 7" xfId="9083" xr:uid="{00000000-0005-0000-0000-0000AB220000}"/>
    <cellStyle name="Normal 94 20 8" xfId="9084" xr:uid="{00000000-0005-0000-0000-0000AC220000}"/>
    <cellStyle name="Normal 94 20 9" xfId="9085" xr:uid="{00000000-0005-0000-0000-0000AD220000}"/>
    <cellStyle name="Normal 94 21" xfId="3982" xr:uid="{00000000-0005-0000-0000-0000AE220000}"/>
    <cellStyle name="Normal 94 21 2" xfId="4265" xr:uid="{00000000-0005-0000-0000-0000AF220000}"/>
    <cellStyle name="Normal 94 21 3" xfId="4924" xr:uid="{00000000-0005-0000-0000-0000B0220000}"/>
    <cellStyle name="Normal 94 21 4" xfId="9086" xr:uid="{00000000-0005-0000-0000-0000B1220000}"/>
    <cellStyle name="Normal 94 21 5" xfId="9087" xr:uid="{00000000-0005-0000-0000-0000B2220000}"/>
    <cellStyle name="Normal 94 21 6" xfId="9088" xr:uid="{00000000-0005-0000-0000-0000B3220000}"/>
    <cellStyle name="Normal 94 21 7" xfId="9089" xr:uid="{00000000-0005-0000-0000-0000B4220000}"/>
    <cellStyle name="Normal 94 21 8" xfId="9090" xr:uid="{00000000-0005-0000-0000-0000B5220000}"/>
    <cellStyle name="Normal 94 21 9" xfId="9091" xr:uid="{00000000-0005-0000-0000-0000B6220000}"/>
    <cellStyle name="Normal 94 22" xfId="3983" xr:uid="{00000000-0005-0000-0000-0000B7220000}"/>
    <cellStyle name="Normal 94 22 2" xfId="4266" xr:uid="{00000000-0005-0000-0000-0000B8220000}"/>
    <cellStyle name="Normal 94 22 3" xfId="4925" xr:uid="{00000000-0005-0000-0000-0000B9220000}"/>
    <cellStyle name="Normal 94 22 4" xfId="9092" xr:uid="{00000000-0005-0000-0000-0000BA220000}"/>
    <cellStyle name="Normal 94 22 5" xfId="9093" xr:uid="{00000000-0005-0000-0000-0000BB220000}"/>
    <cellStyle name="Normal 94 22 6" xfId="9094" xr:uid="{00000000-0005-0000-0000-0000BC220000}"/>
    <cellStyle name="Normal 94 22 7" xfId="9095" xr:uid="{00000000-0005-0000-0000-0000BD220000}"/>
    <cellStyle name="Normal 94 22 8" xfId="9096" xr:uid="{00000000-0005-0000-0000-0000BE220000}"/>
    <cellStyle name="Normal 94 22 9" xfId="9097" xr:uid="{00000000-0005-0000-0000-0000BF220000}"/>
    <cellStyle name="Normal 94 23" xfId="3984" xr:uid="{00000000-0005-0000-0000-0000C0220000}"/>
    <cellStyle name="Normal 94 23 2" xfId="4267" xr:uid="{00000000-0005-0000-0000-0000C1220000}"/>
    <cellStyle name="Normal 94 23 3" xfId="4926" xr:uid="{00000000-0005-0000-0000-0000C2220000}"/>
    <cellStyle name="Normal 94 23 4" xfId="9098" xr:uid="{00000000-0005-0000-0000-0000C3220000}"/>
    <cellStyle name="Normal 94 23 5" xfId="9099" xr:uid="{00000000-0005-0000-0000-0000C4220000}"/>
    <cellStyle name="Normal 94 23 6" xfId="9100" xr:uid="{00000000-0005-0000-0000-0000C5220000}"/>
    <cellStyle name="Normal 94 23 7" xfId="9101" xr:uid="{00000000-0005-0000-0000-0000C6220000}"/>
    <cellStyle name="Normal 94 23 8" xfId="9102" xr:uid="{00000000-0005-0000-0000-0000C7220000}"/>
    <cellStyle name="Normal 94 23 9" xfId="9103" xr:uid="{00000000-0005-0000-0000-0000C8220000}"/>
    <cellStyle name="Normal 94 24" xfId="3985" xr:uid="{00000000-0005-0000-0000-0000C9220000}"/>
    <cellStyle name="Normal 94 24 2" xfId="4268" xr:uid="{00000000-0005-0000-0000-0000CA220000}"/>
    <cellStyle name="Normal 94 24 3" xfId="4927" xr:uid="{00000000-0005-0000-0000-0000CB220000}"/>
    <cellStyle name="Normal 94 24 4" xfId="9104" xr:uid="{00000000-0005-0000-0000-0000CC220000}"/>
    <cellStyle name="Normal 94 24 5" xfId="9105" xr:uid="{00000000-0005-0000-0000-0000CD220000}"/>
    <cellStyle name="Normal 94 24 6" xfId="9106" xr:uid="{00000000-0005-0000-0000-0000CE220000}"/>
    <cellStyle name="Normal 94 24 7" xfId="9107" xr:uid="{00000000-0005-0000-0000-0000CF220000}"/>
    <cellStyle name="Normal 94 24 8" xfId="9108" xr:uid="{00000000-0005-0000-0000-0000D0220000}"/>
    <cellStyle name="Normal 94 24 9" xfId="9109" xr:uid="{00000000-0005-0000-0000-0000D1220000}"/>
    <cellStyle name="Normal 94 25" xfId="3986" xr:uid="{00000000-0005-0000-0000-0000D2220000}"/>
    <cellStyle name="Normal 94 25 2" xfId="4269" xr:uid="{00000000-0005-0000-0000-0000D3220000}"/>
    <cellStyle name="Normal 94 25 3" xfId="4928" xr:uid="{00000000-0005-0000-0000-0000D4220000}"/>
    <cellStyle name="Normal 94 25 4" xfId="9110" xr:uid="{00000000-0005-0000-0000-0000D5220000}"/>
    <cellStyle name="Normal 94 25 5" xfId="9111" xr:uid="{00000000-0005-0000-0000-0000D6220000}"/>
    <cellStyle name="Normal 94 25 6" xfId="9112" xr:uid="{00000000-0005-0000-0000-0000D7220000}"/>
    <cellStyle name="Normal 94 25 7" xfId="9113" xr:uid="{00000000-0005-0000-0000-0000D8220000}"/>
    <cellStyle name="Normal 94 25 8" xfId="9114" xr:uid="{00000000-0005-0000-0000-0000D9220000}"/>
    <cellStyle name="Normal 94 25 9" xfId="9115" xr:uid="{00000000-0005-0000-0000-0000DA220000}"/>
    <cellStyle name="Normal 94 26" xfId="3987" xr:uid="{00000000-0005-0000-0000-0000DB220000}"/>
    <cellStyle name="Normal 94 26 2" xfId="4270" xr:uid="{00000000-0005-0000-0000-0000DC220000}"/>
    <cellStyle name="Normal 94 26 3" xfId="4929" xr:uid="{00000000-0005-0000-0000-0000DD220000}"/>
    <cellStyle name="Normal 94 26 4" xfId="9116" xr:uid="{00000000-0005-0000-0000-0000DE220000}"/>
    <cellStyle name="Normal 94 26 5" xfId="9117" xr:uid="{00000000-0005-0000-0000-0000DF220000}"/>
    <cellStyle name="Normal 94 26 6" xfId="9118" xr:uid="{00000000-0005-0000-0000-0000E0220000}"/>
    <cellStyle name="Normal 94 26 7" xfId="9119" xr:uid="{00000000-0005-0000-0000-0000E1220000}"/>
    <cellStyle name="Normal 94 26 8" xfId="9120" xr:uid="{00000000-0005-0000-0000-0000E2220000}"/>
    <cellStyle name="Normal 94 26 9" xfId="9121" xr:uid="{00000000-0005-0000-0000-0000E3220000}"/>
    <cellStyle name="Normal 94 27" xfId="3988" xr:uid="{00000000-0005-0000-0000-0000E4220000}"/>
    <cellStyle name="Normal 94 27 2" xfId="4271" xr:uid="{00000000-0005-0000-0000-0000E5220000}"/>
    <cellStyle name="Normal 94 27 3" xfId="4930" xr:uid="{00000000-0005-0000-0000-0000E6220000}"/>
    <cellStyle name="Normal 94 27 4" xfId="9122" xr:uid="{00000000-0005-0000-0000-0000E7220000}"/>
    <cellStyle name="Normal 94 27 5" xfId="9123" xr:uid="{00000000-0005-0000-0000-0000E8220000}"/>
    <cellStyle name="Normal 94 27 6" xfId="9124" xr:uid="{00000000-0005-0000-0000-0000E9220000}"/>
    <cellStyle name="Normal 94 27 7" xfId="9125" xr:uid="{00000000-0005-0000-0000-0000EA220000}"/>
    <cellStyle name="Normal 94 27 8" xfId="9126" xr:uid="{00000000-0005-0000-0000-0000EB220000}"/>
    <cellStyle name="Normal 94 27 9" xfId="9127" xr:uid="{00000000-0005-0000-0000-0000EC220000}"/>
    <cellStyle name="Normal 94 28" xfId="3989" xr:uid="{00000000-0005-0000-0000-0000ED220000}"/>
    <cellStyle name="Normal 94 28 2" xfId="4272" xr:uid="{00000000-0005-0000-0000-0000EE220000}"/>
    <cellStyle name="Normal 94 28 3" xfId="4931" xr:uid="{00000000-0005-0000-0000-0000EF220000}"/>
    <cellStyle name="Normal 94 28 4" xfId="9128" xr:uid="{00000000-0005-0000-0000-0000F0220000}"/>
    <cellStyle name="Normal 94 28 5" xfId="9129" xr:uid="{00000000-0005-0000-0000-0000F1220000}"/>
    <cellStyle name="Normal 94 28 6" xfId="9130" xr:uid="{00000000-0005-0000-0000-0000F2220000}"/>
    <cellStyle name="Normal 94 28 7" xfId="9131" xr:uid="{00000000-0005-0000-0000-0000F3220000}"/>
    <cellStyle name="Normal 94 28 8" xfId="9132" xr:uid="{00000000-0005-0000-0000-0000F4220000}"/>
    <cellStyle name="Normal 94 28 9" xfId="9133" xr:uid="{00000000-0005-0000-0000-0000F5220000}"/>
    <cellStyle name="Normal 94 3" xfId="3990" xr:uid="{00000000-0005-0000-0000-0000F6220000}"/>
    <cellStyle name="Normal 94 3 2" xfId="4273" xr:uid="{00000000-0005-0000-0000-0000F7220000}"/>
    <cellStyle name="Normal 94 3 3" xfId="4932" xr:uid="{00000000-0005-0000-0000-0000F8220000}"/>
    <cellStyle name="Normal 94 3 4" xfId="9134" xr:uid="{00000000-0005-0000-0000-0000F9220000}"/>
    <cellStyle name="Normal 94 3 5" xfId="9135" xr:uid="{00000000-0005-0000-0000-0000FA220000}"/>
    <cellStyle name="Normal 94 3 6" xfId="9136" xr:uid="{00000000-0005-0000-0000-0000FB220000}"/>
    <cellStyle name="Normal 94 3 7" xfId="9137" xr:uid="{00000000-0005-0000-0000-0000FC220000}"/>
    <cellStyle name="Normal 94 3 8" xfId="9138" xr:uid="{00000000-0005-0000-0000-0000FD220000}"/>
    <cellStyle name="Normal 94 3 9" xfId="9139" xr:uid="{00000000-0005-0000-0000-0000FE220000}"/>
    <cellStyle name="Normal 94 4" xfId="3991" xr:uid="{00000000-0005-0000-0000-0000FF220000}"/>
    <cellStyle name="Normal 94 4 2" xfId="4274" xr:uid="{00000000-0005-0000-0000-000000230000}"/>
    <cellStyle name="Normal 94 4 3" xfId="4933" xr:uid="{00000000-0005-0000-0000-000001230000}"/>
    <cellStyle name="Normal 94 4 4" xfId="9140" xr:uid="{00000000-0005-0000-0000-000002230000}"/>
    <cellStyle name="Normal 94 4 5" xfId="9141" xr:uid="{00000000-0005-0000-0000-000003230000}"/>
    <cellStyle name="Normal 94 4 6" xfId="9142" xr:uid="{00000000-0005-0000-0000-000004230000}"/>
    <cellStyle name="Normal 94 4 7" xfId="9143" xr:uid="{00000000-0005-0000-0000-000005230000}"/>
    <cellStyle name="Normal 94 4 8" xfId="9144" xr:uid="{00000000-0005-0000-0000-000006230000}"/>
    <cellStyle name="Normal 94 4 9" xfId="9145" xr:uid="{00000000-0005-0000-0000-000007230000}"/>
    <cellStyle name="Normal 94 5" xfId="3992" xr:uid="{00000000-0005-0000-0000-000008230000}"/>
    <cellStyle name="Normal 94 5 2" xfId="4275" xr:uid="{00000000-0005-0000-0000-000009230000}"/>
    <cellStyle name="Normal 94 5 3" xfId="4934" xr:uid="{00000000-0005-0000-0000-00000A230000}"/>
    <cellStyle name="Normal 94 5 4" xfId="9146" xr:uid="{00000000-0005-0000-0000-00000B230000}"/>
    <cellStyle name="Normal 94 5 5" xfId="9147" xr:uid="{00000000-0005-0000-0000-00000C230000}"/>
    <cellStyle name="Normal 94 5 6" xfId="9148" xr:uid="{00000000-0005-0000-0000-00000D230000}"/>
    <cellStyle name="Normal 94 5 7" xfId="9149" xr:uid="{00000000-0005-0000-0000-00000E230000}"/>
    <cellStyle name="Normal 94 5 8" xfId="9150" xr:uid="{00000000-0005-0000-0000-00000F230000}"/>
    <cellStyle name="Normal 94 5 9" xfId="9151" xr:uid="{00000000-0005-0000-0000-000010230000}"/>
    <cellStyle name="Normal 94 6" xfId="3993" xr:uid="{00000000-0005-0000-0000-000011230000}"/>
    <cellStyle name="Normal 94 6 2" xfId="4276" xr:uid="{00000000-0005-0000-0000-000012230000}"/>
    <cellStyle name="Normal 94 6 3" xfId="4935" xr:uid="{00000000-0005-0000-0000-000013230000}"/>
    <cellStyle name="Normal 94 6 4" xfId="9152" xr:uid="{00000000-0005-0000-0000-000014230000}"/>
    <cellStyle name="Normal 94 6 5" xfId="9153" xr:uid="{00000000-0005-0000-0000-000015230000}"/>
    <cellStyle name="Normal 94 6 6" xfId="9154" xr:uid="{00000000-0005-0000-0000-000016230000}"/>
    <cellStyle name="Normal 94 6 7" xfId="9155" xr:uid="{00000000-0005-0000-0000-000017230000}"/>
    <cellStyle name="Normal 94 6 8" xfId="9156" xr:uid="{00000000-0005-0000-0000-000018230000}"/>
    <cellStyle name="Normal 94 6 9" xfId="9157" xr:uid="{00000000-0005-0000-0000-000019230000}"/>
    <cellStyle name="Normal 94 7" xfId="3994" xr:uid="{00000000-0005-0000-0000-00001A230000}"/>
    <cellStyle name="Normal 94 7 2" xfId="4277" xr:uid="{00000000-0005-0000-0000-00001B230000}"/>
    <cellStyle name="Normal 94 7 3" xfId="4936" xr:uid="{00000000-0005-0000-0000-00001C230000}"/>
    <cellStyle name="Normal 94 7 4" xfId="9158" xr:uid="{00000000-0005-0000-0000-00001D230000}"/>
    <cellStyle name="Normal 94 7 5" xfId="9159" xr:uid="{00000000-0005-0000-0000-00001E230000}"/>
    <cellStyle name="Normal 94 7 6" xfId="9160" xr:uid="{00000000-0005-0000-0000-00001F230000}"/>
    <cellStyle name="Normal 94 7 7" xfId="9161" xr:uid="{00000000-0005-0000-0000-000020230000}"/>
    <cellStyle name="Normal 94 7 8" xfId="9162" xr:uid="{00000000-0005-0000-0000-000021230000}"/>
    <cellStyle name="Normal 94 7 9" xfId="9163" xr:uid="{00000000-0005-0000-0000-000022230000}"/>
    <cellStyle name="Normal 94 8" xfId="3995" xr:uid="{00000000-0005-0000-0000-000023230000}"/>
    <cellStyle name="Normal 94 8 2" xfId="4278" xr:uid="{00000000-0005-0000-0000-000024230000}"/>
    <cellStyle name="Normal 94 8 3" xfId="4937" xr:uid="{00000000-0005-0000-0000-000025230000}"/>
    <cellStyle name="Normal 94 8 4" xfId="9164" xr:uid="{00000000-0005-0000-0000-000026230000}"/>
    <cellStyle name="Normal 94 8 5" xfId="9165" xr:uid="{00000000-0005-0000-0000-000027230000}"/>
    <cellStyle name="Normal 94 8 6" xfId="9166" xr:uid="{00000000-0005-0000-0000-000028230000}"/>
    <cellStyle name="Normal 94 8 7" xfId="9167" xr:uid="{00000000-0005-0000-0000-000029230000}"/>
    <cellStyle name="Normal 94 8 8" xfId="9168" xr:uid="{00000000-0005-0000-0000-00002A230000}"/>
    <cellStyle name="Normal 94 8 9" xfId="9169" xr:uid="{00000000-0005-0000-0000-00002B230000}"/>
    <cellStyle name="Normal 94 9" xfId="3996" xr:uid="{00000000-0005-0000-0000-00002C230000}"/>
    <cellStyle name="Normal 94 9 2" xfId="4279" xr:uid="{00000000-0005-0000-0000-00002D230000}"/>
    <cellStyle name="Normal 94 9 3" xfId="4938" xr:uid="{00000000-0005-0000-0000-00002E230000}"/>
    <cellStyle name="Normal 94 9 4" xfId="9170" xr:uid="{00000000-0005-0000-0000-00002F230000}"/>
    <cellStyle name="Normal 94 9 5" xfId="9171" xr:uid="{00000000-0005-0000-0000-000030230000}"/>
    <cellStyle name="Normal 94 9 6" xfId="9172" xr:uid="{00000000-0005-0000-0000-000031230000}"/>
    <cellStyle name="Normal 94 9 7" xfId="9173" xr:uid="{00000000-0005-0000-0000-000032230000}"/>
    <cellStyle name="Normal 94 9 8" xfId="9174" xr:uid="{00000000-0005-0000-0000-000033230000}"/>
    <cellStyle name="Normal 94 9 9" xfId="9175" xr:uid="{00000000-0005-0000-0000-000034230000}"/>
    <cellStyle name="Normal 95 2" xfId="3997" xr:uid="{00000000-0005-0000-0000-000035230000}"/>
    <cellStyle name="Normal 95 2 2" xfId="4280" xr:uid="{00000000-0005-0000-0000-000036230000}"/>
    <cellStyle name="Normal 95 2 3" xfId="4939" xr:uid="{00000000-0005-0000-0000-000037230000}"/>
    <cellStyle name="Normal 95 2 4" xfId="9176" xr:uid="{00000000-0005-0000-0000-000038230000}"/>
    <cellStyle name="Normal 95 2 5" xfId="9177" xr:uid="{00000000-0005-0000-0000-000039230000}"/>
    <cellStyle name="Normal 95 2 6" xfId="9178" xr:uid="{00000000-0005-0000-0000-00003A230000}"/>
    <cellStyle name="Normal 95 2 7" xfId="9179" xr:uid="{00000000-0005-0000-0000-00003B230000}"/>
    <cellStyle name="Normal 95 2 8" xfId="9180" xr:uid="{00000000-0005-0000-0000-00003C230000}"/>
    <cellStyle name="Normal 95 2 9" xfId="9181" xr:uid="{00000000-0005-0000-0000-00003D230000}"/>
    <cellStyle name="Normal 95 3" xfId="3998" xr:uid="{00000000-0005-0000-0000-00003E230000}"/>
    <cellStyle name="Normal 95 3 2" xfId="4281" xr:uid="{00000000-0005-0000-0000-00003F230000}"/>
    <cellStyle name="Normal 95 3 3" xfId="4940" xr:uid="{00000000-0005-0000-0000-000040230000}"/>
    <cellStyle name="Normal 95 3 4" xfId="9182" xr:uid="{00000000-0005-0000-0000-000041230000}"/>
    <cellStyle name="Normal 95 3 5" xfId="9183" xr:uid="{00000000-0005-0000-0000-000042230000}"/>
    <cellStyle name="Normal 95 3 6" xfId="9184" xr:uid="{00000000-0005-0000-0000-000043230000}"/>
    <cellStyle name="Normal 95 3 7" xfId="9185" xr:uid="{00000000-0005-0000-0000-000044230000}"/>
    <cellStyle name="Normal 95 3 8" xfId="9186" xr:uid="{00000000-0005-0000-0000-000045230000}"/>
    <cellStyle name="Normal 95 3 9" xfId="9187" xr:uid="{00000000-0005-0000-0000-000046230000}"/>
    <cellStyle name="Normal 95 4" xfId="3999" xr:uid="{00000000-0005-0000-0000-000047230000}"/>
    <cellStyle name="Normal 95 4 2" xfId="4282" xr:uid="{00000000-0005-0000-0000-000048230000}"/>
    <cellStyle name="Normal 95 4 3" xfId="4941" xr:uid="{00000000-0005-0000-0000-000049230000}"/>
    <cellStyle name="Normal 95 4 4" xfId="9188" xr:uid="{00000000-0005-0000-0000-00004A230000}"/>
    <cellStyle name="Normal 95 4 5" xfId="9189" xr:uid="{00000000-0005-0000-0000-00004B230000}"/>
    <cellStyle name="Normal 95 4 6" xfId="9190" xr:uid="{00000000-0005-0000-0000-00004C230000}"/>
    <cellStyle name="Normal 95 4 7" xfId="9191" xr:uid="{00000000-0005-0000-0000-00004D230000}"/>
    <cellStyle name="Normal 95 4 8" xfId="9192" xr:uid="{00000000-0005-0000-0000-00004E230000}"/>
    <cellStyle name="Normal 95 4 9" xfId="9193" xr:uid="{00000000-0005-0000-0000-00004F230000}"/>
    <cellStyle name="Normal 95 5" xfId="4000" xr:uid="{00000000-0005-0000-0000-000050230000}"/>
    <cellStyle name="Normal 95 5 2" xfId="4283" xr:uid="{00000000-0005-0000-0000-000051230000}"/>
    <cellStyle name="Normal 95 5 3" xfId="4942" xr:uid="{00000000-0005-0000-0000-000052230000}"/>
    <cellStyle name="Normal 95 5 4" xfId="9194" xr:uid="{00000000-0005-0000-0000-000053230000}"/>
    <cellStyle name="Normal 95 5 5" xfId="9195" xr:uid="{00000000-0005-0000-0000-000054230000}"/>
    <cellStyle name="Normal 95 5 6" xfId="9196" xr:uid="{00000000-0005-0000-0000-000055230000}"/>
    <cellStyle name="Normal 95 5 7" xfId="9197" xr:uid="{00000000-0005-0000-0000-000056230000}"/>
    <cellStyle name="Normal 95 5 8" xfId="9198" xr:uid="{00000000-0005-0000-0000-000057230000}"/>
    <cellStyle name="Normal 95 5 9" xfId="9199" xr:uid="{00000000-0005-0000-0000-000058230000}"/>
    <cellStyle name="Normal 96 2" xfId="4001" xr:uid="{00000000-0005-0000-0000-000059230000}"/>
    <cellStyle name="Normal 96 2 2" xfId="4284" xr:uid="{00000000-0005-0000-0000-00005A230000}"/>
    <cellStyle name="Normal 96 2 3" xfId="4943" xr:uid="{00000000-0005-0000-0000-00005B230000}"/>
    <cellStyle name="Normal 96 2 4" xfId="9200" xr:uid="{00000000-0005-0000-0000-00005C230000}"/>
    <cellStyle name="Normal 96 2 5" xfId="9201" xr:uid="{00000000-0005-0000-0000-00005D230000}"/>
    <cellStyle name="Normal 96 2 6" xfId="9202" xr:uid="{00000000-0005-0000-0000-00005E230000}"/>
    <cellStyle name="Normal 96 2 7" xfId="9203" xr:uid="{00000000-0005-0000-0000-00005F230000}"/>
    <cellStyle name="Normal 96 2 8" xfId="9204" xr:uid="{00000000-0005-0000-0000-000060230000}"/>
    <cellStyle name="Normal 96 2 9" xfId="9205" xr:uid="{00000000-0005-0000-0000-000061230000}"/>
    <cellStyle name="Normal 96 3" xfId="4002" xr:uid="{00000000-0005-0000-0000-000062230000}"/>
    <cellStyle name="Normal 96 3 2" xfId="4285" xr:uid="{00000000-0005-0000-0000-000063230000}"/>
    <cellStyle name="Normal 96 3 3" xfId="4944" xr:uid="{00000000-0005-0000-0000-000064230000}"/>
    <cellStyle name="Normal 96 3 4" xfId="9206" xr:uid="{00000000-0005-0000-0000-000065230000}"/>
    <cellStyle name="Normal 96 3 5" xfId="9207" xr:uid="{00000000-0005-0000-0000-000066230000}"/>
    <cellStyle name="Normal 96 3 6" xfId="9208" xr:uid="{00000000-0005-0000-0000-000067230000}"/>
    <cellStyle name="Normal 96 3 7" xfId="9209" xr:uid="{00000000-0005-0000-0000-000068230000}"/>
    <cellStyle name="Normal 96 3 8" xfId="9210" xr:uid="{00000000-0005-0000-0000-000069230000}"/>
    <cellStyle name="Normal 96 3 9" xfId="9211" xr:uid="{00000000-0005-0000-0000-00006A230000}"/>
    <cellStyle name="Normal 96 4" xfId="4003" xr:uid="{00000000-0005-0000-0000-00006B230000}"/>
    <cellStyle name="Normal 96 4 2" xfId="4286" xr:uid="{00000000-0005-0000-0000-00006C230000}"/>
    <cellStyle name="Normal 96 4 3" xfId="4945" xr:uid="{00000000-0005-0000-0000-00006D230000}"/>
    <cellStyle name="Normal 96 4 4" xfId="9212" xr:uid="{00000000-0005-0000-0000-00006E230000}"/>
    <cellStyle name="Normal 96 4 5" xfId="9213" xr:uid="{00000000-0005-0000-0000-00006F230000}"/>
    <cellStyle name="Normal 96 4 6" xfId="9214" xr:uid="{00000000-0005-0000-0000-000070230000}"/>
    <cellStyle name="Normal 96 4 7" xfId="9215" xr:uid="{00000000-0005-0000-0000-000071230000}"/>
    <cellStyle name="Normal 96 4 8" xfId="9216" xr:uid="{00000000-0005-0000-0000-000072230000}"/>
    <cellStyle name="Normal 96 4 9" xfId="9217" xr:uid="{00000000-0005-0000-0000-000073230000}"/>
    <cellStyle name="Normal 96 5" xfId="4004" xr:uid="{00000000-0005-0000-0000-000074230000}"/>
    <cellStyle name="Normal 96 5 2" xfId="4287" xr:uid="{00000000-0005-0000-0000-000075230000}"/>
    <cellStyle name="Normal 96 5 3" xfId="4946" xr:uid="{00000000-0005-0000-0000-000076230000}"/>
    <cellStyle name="Normal 96 5 4" xfId="9218" xr:uid="{00000000-0005-0000-0000-000077230000}"/>
    <cellStyle name="Normal 96 5 5" xfId="9219" xr:uid="{00000000-0005-0000-0000-000078230000}"/>
    <cellStyle name="Normal 96 5 6" xfId="9220" xr:uid="{00000000-0005-0000-0000-000079230000}"/>
    <cellStyle name="Normal 96 5 7" xfId="9221" xr:uid="{00000000-0005-0000-0000-00007A230000}"/>
    <cellStyle name="Normal 96 5 8" xfId="9222" xr:uid="{00000000-0005-0000-0000-00007B230000}"/>
    <cellStyle name="Normal 96 5 9" xfId="9223" xr:uid="{00000000-0005-0000-0000-00007C230000}"/>
    <cellStyle name="Normal 97" xfId="5258" xr:uid="{00000000-0005-0000-0000-00007D230000}"/>
    <cellStyle name="Normal 97 2" xfId="4005" xr:uid="{00000000-0005-0000-0000-00007E230000}"/>
    <cellStyle name="Normal 97 2 2" xfId="4288" xr:uid="{00000000-0005-0000-0000-00007F230000}"/>
    <cellStyle name="Normal 97 2 3" xfId="4947" xr:uid="{00000000-0005-0000-0000-000080230000}"/>
    <cellStyle name="Normal 97 2 4" xfId="9224" xr:uid="{00000000-0005-0000-0000-000081230000}"/>
    <cellStyle name="Normal 97 2 5" xfId="9225" xr:uid="{00000000-0005-0000-0000-000082230000}"/>
    <cellStyle name="Normal 97 2 6" xfId="9226" xr:uid="{00000000-0005-0000-0000-000083230000}"/>
    <cellStyle name="Normal 97 2 7" xfId="9227" xr:uid="{00000000-0005-0000-0000-000084230000}"/>
    <cellStyle name="Normal 97 2 8" xfId="9228" xr:uid="{00000000-0005-0000-0000-000085230000}"/>
    <cellStyle name="Normal 97 2 9" xfId="9229" xr:uid="{00000000-0005-0000-0000-000086230000}"/>
    <cellStyle name="Normal 97 3" xfId="4006" xr:uid="{00000000-0005-0000-0000-000087230000}"/>
    <cellStyle name="Normal 97 3 2" xfId="4289" xr:uid="{00000000-0005-0000-0000-000088230000}"/>
    <cellStyle name="Normal 97 3 3" xfId="4948" xr:uid="{00000000-0005-0000-0000-000089230000}"/>
    <cellStyle name="Normal 97 3 4" xfId="9230" xr:uid="{00000000-0005-0000-0000-00008A230000}"/>
    <cellStyle name="Normal 97 3 5" xfId="9231" xr:uid="{00000000-0005-0000-0000-00008B230000}"/>
    <cellStyle name="Normal 97 3 6" xfId="9232" xr:uid="{00000000-0005-0000-0000-00008C230000}"/>
    <cellStyle name="Normal 97 3 7" xfId="9233" xr:uid="{00000000-0005-0000-0000-00008D230000}"/>
    <cellStyle name="Normal 97 3 8" xfId="9234" xr:uid="{00000000-0005-0000-0000-00008E230000}"/>
    <cellStyle name="Normal 97 3 9" xfId="9235" xr:uid="{00000000-0005-0000-0000-00008F230000}"/>
    <cellStyle name="Normal 97 4" xfId="4007" xr:uid="{00000000-0005-0000-0000-000090230000}"/>
    <cellStyle name="Normal 97 4 2" xfId="4290" xr:uid="{00000000-0005-0000-0000-000091230000}"/>
    <cellStyle name="Normal 97 4 3" xfId="4949" xr:uid="{00000000-0005-0000-0000-000092230000}"/>
    <cellStyle name="Normal 97 4 4" xfId="9236" xr:uid="{00000000-0005-0000-0000-000093230000}"/>
    <cellStyle name="Normal 97 4 5" xfId="9237" xr:uid="{00000000-0005-0000-0000-000094230000}"/>
    <cellStyle name="Normal 97 4 6" xfId="9238" xr:uid="{00000000-0005-0000-0000-000095230000}"/>
    <cellStyle name="Normal 97 4 7" xfId="9239" xr:uid="{00000000-0005-0000-0000-000096230000}"/>
    <cellStyle name="Normal 97 4 8" xfId="9240" xr:uid="{00000000-0005-0000-0000-000097230000}"/>
    <cellStyle name="Normal 97 4 9" xfId="9241" xr:uid="{00000000-0005-0000-0000-000098230000}"/>
    <cellStyle name="Normal 97 5" xfId="4008" xr:uid="{00000000-0005-0000-0000-000099230000}"/>
    <cellStyle name="Normal 97 5 2" xfId="4291" xr:uid="{00000000-0005-0000-0000-00009A230000}"/>
    <cellStyle name="Normal 97 5 3" xfId="4950" xr:uid="{00000000-0005-0000-0000-00009B230000}"/>
    <cellStyle name="Normal 97 5 4" xfId="9242" xr:uid="{00000000-0005-0000-0000-00009C230000}"/>
    <cellStyle name="Normal 97 5 5" xfId="9243" xr:uid="{00000000-0005-0000-0000-00009D230000}"/>
    <cellStyle name="Normal 97 5 6" xfId="9244" xr:uid="{00000000-0005-0000-0000-00009E230000}"/>
    <cellStyle name="Normal 97 5 7" xfId="9245" xr:uid="{00000000-0005-0000-0000-00009F230000}"/>
    <cellStyle name="Normal 97 5 8" xfId="9246" xr:uid="{00000000-0005-0000-0000-0000A0230000}"/>
    <cellStyle name="Normal 97 5 9" xfId="9247" xr:uid="{00000000-0005-0000-0000-0000A1230000}"/>
    <cellStyle name="Normal 98" xfId="5259" xr:uid="{00000000-0005-0000-0000-0000A2230000}"/>
    <cellStyle name="Normal 98 2" xfId="4009" xr:uid="{00000000-0005-0000-0000-0000A3230000}"/>
    <cellStyle name="Normal 98 2 2" xfId="4292" xr:uid="{00000000-0005-0000-0000-0000A4230000}"/>
    <cellStyle name="Normal 98 2 3" xfId="4951" xr:uid="{00000000-0005-0000-0000-0000A5230000}"/>
    <cellStyle name="Normal 98 2 4" xfId="9248" xr:uid="{00000000-0005-0000-0000-0000A6230000}"/>
    <cellStyle name="Normal 98 2 5" xfId="9249" xr:uid="{00000000-0005-0000-0000-0000A7230000}"/>
    <cellStyle name="Normal 98 2 6" xfId="9250" xr:uid="{00000000-0005-0000-0000-0000A8230000}"/>
    <cellStyle name="Normal 98 2 7" xfId="9251" xr:uid="{00000000-0005-0000-0000-0000A9230000}"/>
    <cellStyle name="Normal 98 2 8" xfId="9252" xr:uid="{00000000-0005-0000-0000-0000AA230000}"/>
    <cellStyle name="Normal 98 2 9" xfId="9253" xr:uid="{00000000-0005-0000-0000-0000AB230000}"/>
    <cellStyle name="Normal 98 3" xfId="4010" xr:uid="{00000000-0005-0000-0000-0000AC230000}"/>
    <cellStyle name="Normal 98 3 2" xfId="4293" xr:uid="{00000000-0005-0000-0000-0000AD230000}"/>
    <cellStyle name="Normal 98 3 3" xfId="4952" xr:uid="{00000000-0005-0000-0000-0000AE230000}"/>
    <cellStyle name="Normal 98 3 4" xfId="9254" xr:uid="{00000000-0005-0000-0000-0000AF230000}"/>
    <cellStyle name="Normal 98 3 5" xfId="9255" xr:uid="{00000000-0005-0000-0000-0000B0230000}"/>
    <cellStyle name="Normal 98 3 6" xfId="9256" xr:uid="{00000000-0005-0000-0000-0000B1230000}"/>
    <cellStyle name="Normal 98 3 7" xfId="9257" xr:uid="{00000000-0005-0000-0000-0000B2230000}"/>
    <cellStyle name="Normal 98 3 8" xfId="9258" xr:uid="{00000000-0005-0000-0000-0000B3230000}"/>
    <cellStyle name="Normal 98 3 9" xfId="9259" xr:uid="{00000000-0005-0000-0000-0000B4230000}"/>
    <cellStyle name="Normal 98 4" xfId="4011" xr:uid="{00000000-0005-0000-0000-0000B5230000}"/>
    <cellStyle name="Normal 98 4 2" xfId="4294" xr:uid="{00000000-0005-0000-0000-0000B6230000}"/>
    <cellStyle name="Normal 98 4 3" xfId="4953" xr:uid="{00000000-0005-0000-0000-0000B7230000}"/>
    <cellStyle name="Normal 98 4 4" xfId="9260" xr:uid="{00000000-0005-0000-0000-0000B8230000}"/>
    <cellStyle name="Normal 98 4 5" xfId="9261" xr:uid="{00000000-0005-0000-0000-0000B9230000}"/>
    <cellStyle name="Normal 98 4 6" xfId="9262" xr:uid="{00000000-0005-0000-0000-0000BA230000}"/>
    <cellStyle name="Normal 98 4 7" xfId="9263" xr:uid="{00000000-0005-0000-0000-0000BB230000}"/>
    <cellStyle name="Normal 98 4 8" xfId="9264" xr:uid="{00000000-0005-0000-0000-0000BC230000}"/>
    <cellStyle name="Normal 98 4 9" xfId="9265" xr:uid="{00000000-0005-0000-0000-0000BD230000}"/>
    <cellStyle name="Normal 98 5" xfId="4012" xr:uid="{00000000-0005-0000-0000-0000BE230000}"/>
    <cellStyle name="Normal 98 5 2" xfId="4295" xr:uid="{00000000-0005-0000-0000-0000BF230000}"/>
    <cellStyle name="Normal 98 5 3" xfId="4954" xr:uid="{00000000-0005-0000-0000-0000C0230000}"/>
    <cellStyle name="Normal 98 5 4" xfId="9266" xr:uid="{00000000-0005-0000-0000-0000C1230000}"/>
    <cellStyle name="Normal 98 5 5" xfId="9267" xr:uid="{00000000-0005-0000-0000-0000C2230000}"/>
    <cellStyle name="Normal 98 5 6" xfId="9268" xr:uid="{00000000-0005-0000-0000-0000C3230000}"/>
    <cellStyle name="Normal 98 5 7" xfId="9269" xr:uid="{00000000-0005-0000-0000-0000C4230000}"/>
    <cellStyle name="Normal 98 5 8" xfId="9270" xr:uid="{00000000-0005-0000-0000-0000C5230000}"/>
    <cellStyle name="Normal 98 5 9" xfId="9271" xr:uid="{00000000-0005-0000-0000-0000C6230000}"/>
    <cellStyle name="Normal 99" xfId="4013" xr:uid="{00000000-0005-0000-0000-0000C7230000}"/>
    <cellStyle name="Normal 99 10" xfId="9272" xr:uid="{00000000-0005-0000-0000-0000C8230000}"/>
    <cellStyle name="Normal 99 2" xfId="4108" xr:uid="{00000000-0005-0000-0000-0000C9230000}"/>
    <cellStyle name="Normal 99 3" xfId="4296" xr:uid="{00000000-0005-0000-0000-0000CA230000}"/>
    <cellStyle name="Normal 99 4" xfId="4955" xr:uid="{00000000-0005-0000-0000-0000CB230000}"/>
    <cellStyle name="Normal 99 5" xfId="9273" xr:uid="{00000000-0005-0000-0000-0000CC230000}"/>
    <cellStyle name="Normal 99 6" xfId="9274" xr:uid="{00000000-0005-0000-0000-0000CD230000}"/>
    <cellStyle name="Normal 99 7" xfId="9275" xr:uid="{00000000-0005-0000-0000-0000CE230000}"/>
    <cellStyle name="Normal 99 8" xfId="9276" xr:uid="{00000000-0005-0000-0000-0000CF230000}"/>
    <cellStyle name="Normal 99 9" xfId="9277" xr:uid="{00000000-0005-0000-0000-0000D0230000}"/>
    <cellStyle name="p2" xfId="4014" xr:uid="{00000000-0005-0000-0000-0000D1230000}"/>
    <cellStyle name="p2 10" xfId="9278" xr:uid="{00000000-0005-0000-0000-0000D2230000}"/>
    <cellStyle name="p2 2" xfId="4109" xr:uid="{00000000-0005-0000-0000-0000D3230000}"/>
    <cellStyle name="p2 3" xfId="4297" xr:uid="{00000000-0005-0000-0000-0000D4230000}"/>
    <cellStyle name="p2 4" xfId="4956" xr:uid="{00000000-0005-0000-0000-0000D5230000}"/>
    <cellStyle name="p2 5" xfId="9279" xr:uid="{00000000-0005-0000-0000-0000D6230000}"/>
    <cellStyle name="p2 6" xfId="9280" xr:uid="{00000000-0005-0000-0000-0000D7230000}"/>
    <cellStyle name="p2 7" xfId="9281" xr:uid="{00000000-0005-0000-0000-0000D8230000}"/>
    <cellStyle name="p2 8" xfId="9282" xr:uid="{00000000-0005-0000-0000-0000D9230000}"/>
    <cellStyle name="p2 9" xfId="9283" xr:uid="{00000000-0005-0000-0000-0000DA230000}"/>
    <cellStyle name="Percent 2" xfId="4015" xr:uid="{00000000-0005-0000-0000-0000DB230000}"/>
    <cellStyle name="Percent 2 10" xfId="9284" xr:uid="{00000000-0005-0000-0000-0000DC230000}"/>
    <cellStyle name="Percent 2 11" xfId="9285" xr:uid="{00000000-0005-0000-0000-0000DD230000}"/>
    <cellStyle name="Percent 2 12" xfId="9286" xr:uid="{00000000-0005-0000-0000-0000DE230000}"/>
    <cellStyle name="Percent 2 13" xfId="9287" xr:uid="{00000000-0005-0000-0000-0000DF230000}"/>
    <cellStyle name="Percent 2 14" xfId="9288" xr:uid="{00000000-0005-0000-0000-0000E0230000}"/>
    <cellStyle name="Percent 2 2" xfId="4016" xr:uid="{00000000-0005-0000-0000-0000E1230000}"/>
    <cellStyle name="Percent 2 2 2" xfId="4299" xr:uid="{00000000-0005-0000-0000-0000E2230000}"/>
    <cellStyle name="Percent 2 2 3" xfId="4958" xr:uid="{00000000-0005-0000-0000-0000E3230000}"/>
    <cellStyle name="Percent 2 2 4" xfId="9289" xr:uid="{00000000-0005-0000-0000-0000E4230000}"/>
    <cellStyle name="Percent 2 2 5" xfId="9290" xr:uid="{00000000-0005-0000-0000-0000E5230000}"/>
    <cellStyle name="Percent 2 2 6" xfId="9291" xr:uid="{00000000-0005-0000-0000-0000E6230000}"/>
    <cellStyle name="Percent 2 2 7" xfId="9292" xr:uid="{00000000-0005-0000-0000-0000E7230000}"/>
    <cellStyle name="Percent 2 2 8" xfId="9293" xr:uid="{00000000-0005-0000-0000-0000E8230000}"/>
    <cellStyle name="Percent 2 2 9" xfId="9294" xr:uid="{00000000-0005-0000-0000-0000E9230000}"/>
    <cellStyle name="Percent 2 3" xfId="4017" xr:uid="{00000000-0005-0000-0000-0000EA230000}"/>
    <cellStyle name="Percent 2 3 2" xfId="4300" xr:uid="{00000000-0005-0000-0000-0000EB230000}"/>
    <cellStyle name="Percent 2 3 3" xfId="4959" xr:uid="{00000000-0005-0000-0000-0000EC230000}"/>
    <cellStyle name="Percent 2 3 4" xfId="9295" xr:uid="{00000000-0005-0000-0000-0000ED230000}"/>
    <cellStyle name="Percent 2 3 5" xfId="9296" xr:uid="{00000000-0005-0000-0000-0000EE230000}"/>
    <cellStyle name="Percent 2 3 6" xfId="9297" xr:uid="{00000000-0005-0000-0000-0000EF230000}"/>
    <cellStyle name="Percent 2 3 7" xfId="9298" xr:uid="{00000000-0005-0000-0000-0000F0230000}"/>
    <cellStyle name="Percent 2 3 8" xfId="9299" xr:uid="{00000000-0005-0000-0000-0000F1230000}"/>
    <cellStyle name="Percent 2 3 9" xfId="9300" xr:uid="{00000000-0005-0000-0000-0000F2230000}"/>
    <cellStyle name="Percent 2 4" xfId="4018" xr:uid="{00000000-0005-0000-0000-0000F3230000}"/>
    <cellStyle name="Percent 2 4 2" xfId="4301" xr:uid="{00000000-0005-0000-0000-0000F4230000}"/>
    <cellStyle name="Percent 2 4 3" xfId="4960" xr:uid="{00000000-0005-0000-0000-0000F5230000}"/>
    <cellStyle name="Percent 2 4 4" xfId="9301" xr:uid="{00000000-0005-0000-0000-0000F6230000}"/>
    <cellStyle name="Percent 2 4 5" xfId="9302" xr:uid="{00000000-0005-0000-0000-0000F7230000}"/>
    <cellStyle name="Percent 2 4 6" xfId="9303" xr:uid="{00000000-0005-0000-0000-0000F8230000}"/>
    <cellStyle name="Percent 2 4 7" xfId="9304" xr:uid="{00000000-0005-0000-0000-0000F9230000}"/>
    <cellStyle name="Percent 2 4 8" xfId="9305" xr:uid="{00000000-0005-0000-0000-0000FA230000}"/>
    <cellStyle name="Percent 2 4 9" xfId="9306" xr:uid="{00000000-0005-0000-0000-0000FB230000}"/>
    <cellStyle name="Percent 2 5" xfId="4019" xr:uid="{00000000-0005-0000-0000-0000FC230000}"/>
    <cellStyle name="Percent 2 5 2" xfId="4302" xr:uid="{00000000-0005-0000-0000-0000FD230000}"/>
    <cellStyle name="Percent 2 5 3" xfId="4961" xr:uid="{00000000-0005-0000-0000-0000FE230000}"/>
    <cellStyle name="Percent 2 5 4" xfId="9307" xr:uid="{00000000-0005-0000-0000-0000FF230000}"/>
    <cellStyle name="Percent 2 5 5" xfId="9308" xr:uid="{00000000-0005-0000-0000-000000240000}"/>
    <cellStyle name="Percent 2 5 6" xfId="9309" xr:uid="{00000000-0005-0000-0000-000001240000}"/>
    <cellStyle name="Percent 2 5 7" xfId="9310" xr:uid="{00000000-0005-0000-0000-000002240000}"/>
    <cellStyle name="Percent 2 5 8" xfId="9311" xr:uid="{00000000-0005-0000-0000-000003240000}"/>
    <cellStyle name="Percent 2 5 9" xfId="9312" xr:uid="{00000000-0005-0000-0000-000004240000}"/>
    <cellStyle name="Percent 2 6" xfId="4110" xr:uid="{00000000-0005-0000-0000-000005240000}"/>
    <cellStyle name="Percent 2 7" xfId="4298" xr:uid="{00000000-0005-0000-0000-000006240000}"/>
    <cellStyle name="Percent 2 8" xfId="4957" xr:uid="{00000000-0005-0000-0000-000007240000}"/>
    <cellStyle name="Percent 2 9" xfId="9313" xr:uid="{00000000-0005-0000-0000-000008240000}"/>
    <cellStyle name="Percent 3" xfId="4020" xr:uid="{00000000-0005-0000-0000-000009240000}"/>
    <cellStyle name="Percent 3 10" xfId="9314" xr:uid="{00000000-0005-0000-0000-00000A240000}"/>
    <cellStyle name="Percent 3 2" xfId="4111" xr:uid="{00000000-0005-0000-0000-00000B240000}"/>
    <cellStyle name="Percent 3 3" xfId="4303" xr:uid="{00000000-0005-0000-0000-00000C240000}"/>
    <cellStyle name="Percent 3 4" xfId="4962" xr:uid="{00000000-0005-0000-0000-00000D240000}"/>
    <cellStyle name="Percent 3 5" xfId="9315" xr:uid="{00000000-0005-0000-0000-00000E240000}"/>
    <cellStyle name="Percent 3 6" xfId="9316" xr:uid="{00000000-0005-0000-0000-00000F240000}"/>
    <cellStyle name="Percent 3 7" xfId="9317" xr:uid="{00000000-0005-0000-0000-000010240000}"/>
    <cellStyle name="Percent 3 8" xfId="9318" xr:uid="{00000000-0005-0000-0000-000011240000}"/>
    <cellStyle name="Percent 3 9" xfId="9319" xr:uid="{00000000-0005-0000-0000-000012240000}"/>
    <cellStyle name="Sheet Title" xfId="4021" xr:uid="{00000000-0005-0000-0000-000013240000}"/>
    <cellStyle name="Sheet Title 10" xfId="9320" xr:uid="{00000000-0005-0000-0000-000014240000}"/>
    <cellStyle name="Sheet Title 2" xfId="4112" xr:uid="{00000000-0005-0000-0000-000015240000}"/>
    <cellStyle name="Sheet Title 3" xfId="4304" xr:uid="{00000000-0005-0000-0000-000016240000}"/>
    <cellStyle name="Sheet Title 4" xfId="4963" xr:uid="{00000000-0005-0000-0000-000017240000}"/>
    <cellStyle name="Sheet Title 5" xfId="9321" xr:uid="{00000000-0005-0000-0000-000018240000}"/>
    <cellStyle name="Sheet Title 6" xfId="9322" xr:uid="{00000000-0005-0000-0000-000019240000}"/>
    <cellStyle name="Sheet Title 7" xfId="9323" xr:uid="{00000000-0005-0000-0000-00001A240000}"/>
    <cellStyle name="Sheet Title 8" xfId="9324" xr:uid="{00000000-0005-0000-0000-00001B240000}"/>
    <cellStyle name="Sheet Title 9" xfId="9325" xr:uid="{00000000-0005-0000-0000-00001C240000}"/>
    <cellStyle name="Style 1" xfId="4022" xr:uid="{00000000-0005-0000-0000-00001D240000}"/>
    <cellStyle name="Style 1 10" xfId="4023" xr:uid="{00000000-0005-0000-0000-00001E240000}"/>
    <cellStyle name="Style 1 10 2" xfId="4306" xr:uid="{00000000-0005-0000-0000-00001F240000}"/>
    <cellStyle name="Style 1 10 3" xfId="4965" xr:uid="{00000000-0005-0000-0000-000020240000}"/>
    <cellStyle name="Style 1 10 4" xfId="9326" xr:uid="{00000000-0005-0000-0000-000021240000}"/>
    <cellStyle name="Style 1 10 5" xfId="9327" xr:uid="{00000000-0005-0000-0000-000022240000}"/>
    <cellStyle name="Style 1 10 6" xfId="9328" xr:uid="{00000000-0005-0000-0000-000023240000}"/>
    <cellStyle name="Style 1 10 7" xfId="9329" xr:uid="{00000000-0005-0000-0000-000024240000}"/>
    <cellStyle name="Style 1 10 8" xfId="9330" xr:uid="{00000000-0005-0000-0000-000025240000}"/>
    <cellStyle name="Style 1 10 9" xfId="9331" xr:uid="{00000000-0005-0000-0000-000026240000}"/>
    <cellStyle name="Style 1 11" xfId="4024" xr:uid="{00000000-0005-0000-0000-000027240000}"/>
    <cellStyle name="Style 1 11 2" xfId="4307" xr:uid="{00000000-0005-0000-0000-000028240000}"/>
    <cellStyle name="Style 1 11 3" xfId="4966" xr:uid="{00000000-0005-0000-0000-000029240000}"/>
    <cellStyle name="Style 1 11 4" xfId="9332" xr:uid="{00000000-0005-0000-0000-00002A240000}"/>
    <cellStyle name="Style 1 11 5" xfId="9333" xr:uid="{00000000-0005-0000-0000-00002B240000}"/>
    <cellStyle name="Style 1 11 6" xfId="9334" xr:uid="{00000000-0005-0000-0000-00002C240000}"/>
    <cellStyle name="Style 1 11 7" xfId="9335" xr:uid="{00000000-0005-0000-0000-00002D240000}"/>
    <cellStyle name="Style 1 11 8" xfId="9336" xr:uid="{00000000-0005-0000-0000-00002E240000}"/>
    <cellStyle name="Style 1 11 9" xfId="9337" xr:uid="{00000000-0005-0000-0000-00002F240000}"/>
    <cellStyle name="Style 1 12" xfId="4025" xr:uid="{00000000-0005-0000-0000-000030240000}"/>
    <cellStyle name="Style 1 12 2" xfId="4308" xr:uid="{00000000-0005-0000-0000-000031240000}"/>
    <cellStyle name="Style 1 12 3" xfId="4967" xr:uid="{00000000-0005-0000-0000-000032240000}"/>
    <cellStyle name="Style 1 12 4" xfId="9338" xr:uid="{00000000-0005-0000-0000-000033240000}"/>
    <cellStyle name="Style 1 12 5" xfId="9339" xr:uid="{00000000-0005-0000-0000-000034240000}"/>
    <cellStyle name="Style 1 12 6" xfId="9340" xr:uid="{00000000-0005-0000-0000-000035240000}"/>
    <cellStyle name="Style 1 12 7" xfId="9341" xr:uid="{00000000-0005-0000-0000-000036240000}"/>
    <cellStyle name="Style 1 12 8" xfId="9342" xr:uid="{00000000-0005-0000-0000-000037240000}"/>
    <cellStyle name="Style 1 12 9" xfId="9343" xr:uid="{00000000-0005-0000-0000-000038240000}"/>
    <cellStyle name="Style 1 13" xfId="4026" xr:uid="{00000000-0005-0000-0000-000039240000}"/>
    <cellStyle name="Style 1 13 2" xfId="4309" xr:uid="{00000000-0005-0000-0000-00003A240000}"/>
    <cellStyle name="Style 1 13 3" xfId="4968" xr:uid="{00000000-0005-0000-0000-00003B240000}"/>
    <cellStyle name="Style 1 13 4" xfId="9344" xr:uid="{00000000-0005-0000-0000-00003C240000}"/>
    <cellStyle name="Style 1 13 5" xfId="9345" xr:uid="{00000000-0005-0000-0000-00003D240000}"/>
    <cellStyle name="Style 1 13 6" xfId="9346" xr:uid="{00000000-0005-0000-0000-00003E240000}"/>
    <cellStyle name="Style 1 13 7" xfId="9347" xr:uid="{00000000-0005-0000-0000-00003F240000}"/>
    <cellStyle name="Style 1 13 8" xfId="9348" xr:uid="{00000000-0005-0000-0000-000040240000}"/>
    <cellStyle name="Style 1 13 9" xfId="9349" xr:uid="{00000000-0005-0000-0000-000041240000}"/>
    <cellStyle name="Style 1 14" xfId="4027" xr:uid="{00000000-0005-0000-0000-000042240000}"/>
    <cellStyle name="Style 1 14 2" xfId="4310" xr:uid="{00000000-0005-0000-0000-000043240000}"/>
    <cellStyle name="Style 1 14 3" xfId="4969" xr:uid="{00000000-0005-0000-0000-000044240000}"/>
    <cellStyle name="Style 1 14 4" xfId="9350" xr:uid="{00000000-0005-0000-0000-000045240000}"/>
    <cellStyle name="Style 1 14 5" xfId="9351" xr:uid="{00000000-0005-0000-0000-000046240000}"/>
    <cellStyle name="Style 1 14 6" xfId="9352" xr:uid="{00000000-0005-0000-0000-000047240000}"/>
    <cellStyle name="Style 1 14 7" xfId="9353" xr:uid="{00000000-0005-0000-0000-000048240000}"/>
    <cellStyle name="Style 1 14 8" xfId="9354" xr:uid="{00000000-0005-0000-0000-000049240000}"/>
    <cellStyle name="Style 1 14 9" xfId="9355" xr:uid="{00000000-0005-0000-0000-00004A240000}"/>
    <cellStyle name="Style 1 15" xfId="4028" xr:uid="{00000000-0005-0000-0000-00004B240000}"/>
    <cellStyle name="Style 1 15 2" xfId="4311" xr:uid="{00000000-0005-0000-0000-00004C240000}"/>
    <cellStyle name="Style 1 15 3" xfId="4970" xr:uid="{00000000-0005-0000-0000-00004D240000}"/>
    <cellStyle name="Style 1 15 4" xfId="9356" xr:uid="{00000000-0005-0000-0000-00004E240000}"/>
    <cellStyle name="Style 1 15 5" xfId="9357" xr:uid="{00000000-0005-0000-0000-00004F240000}"/>
    <cellStyle name="Style 1 15 6" xfId="9358" xr:uid="{00000000-0005-0000-0000-000050240000}"/>
    <cellStyle name="Style 1 15 7" xfId="9359" xr:uid="{00000000-0005-0000-0000-000051240000}"/>
    <cellStyle name="Style 1 15 8" xfId="9360" xr:uid="{00000000-0005-0000-0000-000052240000}"/>
    <cellStyle name="Style 1 15 9" xfId="9361" xr:uid="{00000000-0005-0000-0000-000053240000}"/>
    <cellStyle name="Style 1 16" xfId="4029" xr:uid="{00000000-0005-0000-0000-000054240000}"/>
    <cellStyle name="Style 1 16 2" xfId="4312" xr:uid="{00000000-0005-0000-0000-000055240000}"/>
    <cellStyle name="Style 1 16 3" xfId="4971" xr:uid="{00000000-0005-0000-0000-000056240000}"/>
    <cellStyle name="Style 1 16 4" xfId="9362" xr:uid="{00000000-0005-0000-0000-000057240000}"/>
    <cellStyle name="Style 1 16 5" xfId="9363" xr:uid="{00000000-0005-0000-0000-000058240000}"/>
    <cellStyle name="Style 1 16 6" xfId="9364" xr:uid="{00000000-0005-0000-0000-000059240000}"/>
    <cellStyle name="Style 1 16 7" xfId="9365" xr:uid="{00000000-0005-0000-0000-00005A240000}"/>
    <cellStyle name="Style 1 16 8" xfId="9366" xr:uid="{00000000-0005-0000-0000-00005B240000}"/>
    <cellStyle name="Style 1 16 9" xfId="9367" xr:uid="{00000000-0005-0000-0000-00005C240000}"/>
    <cellStyle name="Style 1 17" xfId="4030" xr:uid="{00000000-0005-0000-0000-00005D240000}"/>
    <cellStyle name="Style 1 17 2" xfId="4313" xr:uid="{00000000-0005-0000-0000-00005E240000}"/>
    <cellStyle name="Style 1 17 3" xfId="4972" xr:uid="{00000000-0005-0000-0000-00005F240000}"/>
    <cellStyle name="Style 1 17 4" xfId="9368" xr:uid="{00000000-0005-0000-0000-000060240000}"/>
    <cellStyle name="Style 1 17 5" xfId="9369" xr:uid="{00000000-0005-0000-0000-000061240000}"/>
    <cellStyle name="Style 1 17 6" xfId="9370" xr:uid="{00000000-0005-0000-0000-000062240000}"/>
    <cellStyle name="Style 1 17 7" xfId="9371" xr:uid="{00000000-0005-0000-0000-000063240000}"/>
    <cellStyle name="Style 1 17 8" xfId="9372" xr:uid="{00000000-0005-0000-0000-000064240000}"/>
    <cellStyle name="Style 1 17 9" xfId="9373" xr:uid="{00000000-0005-0000-0000-000065240000}"/>
    <cellStyle name="Style 1 18" xfId="4031" xr:uid="{00000000-0005-0000-0000-000066240000}"/>
    <cellStyle name="Style 1 18 2" xfId="4314" xr:uid="{00000000-0005-0000-0000-000067240000}"/>
    <cellStyle name="Style 1 18 3" xfId="4973" xr:uid="{00000000-0005-0000-0000-000068240000}"/>
    <cellStyle name="Style 1 18 4" xfId="9374" xr:uid="{00000000-0005-0000-0000-000069240000}"/>
    <cellStyle name="Style 1 18 5" xfId="9375" xr:uid="{00000000-0005-0000-0000-00006A240000}"/>
    <cellStyle name="Style 1 18 6" xfId="9376" xr:uid="{00000000-0005-0000-0000-00006B240000}"/>
    <cellStyle name="Style 1 18 7" xfId="9377" xr:uid="{00000000-0005-0000-0000-00006C240000}"/>
    <cellStyle name="Style 1 18 8" xfId="9378" xr:uid="{00000000-0005-0000-0000-00006D240000}"/>
    <cellStyle name="Style 1 18 9" xfId="9379" xr:uid="{00000000-0005-0000-0000-00006E240000}"/>
    <cellStyle name="Style 1 19" xfId="4032" xr:uid="{00000000-0005-0000-0000-00006F240000}"/>
    <cellStyle name="Style 1 19 2" xfId="4315" xr:uid="{00000000-0005-0000-0000-000070240000}"/>
    <cellStyle name="Style 1 19 3" xfId="4974" xr:uid="{00000000-0005-0000-0000-000071240000}"/>
    <cellStyle name="Style 1 19 4" xfId="9380" xr:uid="{00000000-0005-0000-0000-000072240000}"/>
    <cellStyle name="Style 1 19 5" xfId="9381" xr:uid="{00000000-0005-0000-0000-000073240000}"/>
    <cellStyle name="Style 1 19 6" xfId="9382" xr:uid="{00000000-0005-0000-0000-000074240000}"/>
    <cellStyle name="Style 1 19 7" xfId="9383" xr:uid="{00000000-0005-0000-0000-000075240000}"/>
    <cellStyle name="Style 1 19 8" xfId="9384" xr:uid="{00000000-0005-0000-0000-000076240000}"/>
    <cellStyle name="Style 1 19 9" xfId="9385" xr:uid="{00000000-0005-0000-0000-000077240000}"/>
    <cellStyle name="Style 1 2" xfId="4033" xr:uid="{00000000-0005-0000-0000-000078240000}"/>
    <cellStyle name="Style 1 2 10" xfId="9386" xr:uid="{00000000-0005-0000-0000-000079240000}"/>
    <cellStyle name="Style 1 2 11" xfId="9387" xr:uid="{00000000-0005-0000-0000-00007A240000}"/>
    <cellStyle name="Style 1 2 12" xfId="9388" xr:uid="{00000000-0005-0000-0000-00007B240000}"/>
    <cellStyle name="Style 1 2 13" xfId="9389" xr:uid="{00000000-0005-0000-0000-00007C240000}"/>
    <cellStyle name="Style 1 2 2" xfId="4034" xr:uid="{00000000-0005-0000-0000-00007D240000}"/>
    <cellStyle name="Style 1 2 2 2" xfId="4317" xr:uid="{00000000-0005-0000-0000-00007E240000}"/>
    <cellStyle name="Style 1 2 2 3" xfId="4976" xr:uid="{00000000-0005-0000-0000-00007F240000}"/>
    <cellStyle name="Style 1 2 2 4" xfId="9390" xr:uid="{00000000-0005-0000-0000-000080240000}"/>
    <cellStyle name="Style 1 2 2 5" xfId="9391" xr:uid="{00000000-0005-0000-0000-000081240000}"/>
    <cellStyle name="Style 1 2 2 6" xfId="9392" xr:uid="{00000000-0005-0000-0000-000082240000}"/>
    <cellStyle name="Style 1 2 2 7" xfId="9393" xr:uid="{00000000-0005-0000-0000-000083240000}"/>
    <cellStyle name="Style 1 2 2 8" xfId="9394" xr:uid="{00000000-0005-0000-0000-000084240000}"/>
    <cellStyle name="Style 1 2 2 9" xfId="9395" xr:uid="{00000000-0005-0000-0000-000085240000}"/>
    <cellStyle name="Style 1 2 3" xfId="4035" xr:uid="{00000000-0005-0000-0000-000086240000}"/>
    <cellStyle name="Style 1 2 3 2" xfId="4318" xr:uid="{00000000-0005-0000-0000-000087240000}"/>
    <cellStyle name="Style 1 2 3 3" xfId="4977" xr:uid="{00000000-0005-0000-0000-000088240000}"/>
    <cellStyle name="Style 1 2 3 4" xfId="9396" xr:uid="{00000000-0005-0000-0000-000089240000}"/>
    <cellStyle name="Style 1 2 3 5" xfId="9397" xr:uid="{00000000-0005-0000-0000-00008A240000}"/>
    <cellStyle name="Style 1 2 3 6" xfId="9398" xr:uid="{00000000-0005-0000-0000-00008B240000}"/>
    <cellStyle name="Style 1 2 3 7" xfId="9399" xr:uid="{00000000-0005-0000-0000-00008C240000}"/>
    <cellStyle name="Style 1 2 3 8" xfId="9400" xr:uid="{00000000-0005-0000-0000-00008D240000}"/>
    <cellStyle name="Style 1 2 3 9" xfId="9401" xr:uid="{00000000-0005-0000-0000-00008E240000}"/>
    <cellStyle name="Style 1 2 4" xfId="4036" xr:uid="{00000000-0005-0000-0000-00008F240000}"/>
    <cellStyle name="Style 1 2 4 2" xfId="4319" xr:uid="{00000000-0005-0000-0000-000090240000}"/>
    <cellStyle name="Style 1 2 4 3" xfId="4978" xr:uid="{00000000-0005-0000-0000-000091240000}"/>
    <cellStyle name="Style 1 2 4 4" xfId="9402" xr:uid="{00000000-0005-0000-0000-000092240000}"/>
    <cellStyle name="Style 1 2 4 5" xfId="9403" xr:uid="{00000000-0005-0000-0000-000093240000}"/>
    <cellStyle name="Style 1 2 4 6" xfId="9404" xr:uid="{00000000-0005-0000-0000-000094240000}"/>
    <cellStyle name="Style 1 2 4 7" xfId="9405" xr:uid="{00000000-0005-0000-0000-000095240000}"/>
    <cellStyle name="Style 1 2 4 8" xfId="9406" xr:uid="{00000000-0005-0000-0000-000096240000}"/>
    <cellStyle name="Style 1 2 4 9" xfId="9407" xr:uid="{00000000-0005-0000-0000-000097240000}"/>
    <cellStyle name="Style 1 2 5" xfId="4037" xr:uid="{00000000-0005-0000-0000-000098240000}"/>
    <cellStyle name="Style 1 2 5 2" xfId="4320" xr:uid="{00000000-0005-0000-0000-000099240000}"/>
    <cellStyle name="Style 1 2 5 3" xfId="4979" xr:uid="{00000000-0005-0000-0000-00009A240000}"/>
    <cellStyle name="Style 1 2 5 4" xfId="9408" xr:uid="{00000000-0005-0000-0000-00009B240000}"/>
    <cellStyle name="Style 1 2 5 5" xfId="9409" xr:uid="{00000000-0005-0000-0000-00009C240000}"/>
    <cellStyle name="Style 1 2 5 6" xfId="9410" xr:uid="{00000000-0005-0000-0000-00009D240000}"/>
    <cellStyle name="Style 1 2 5 7" xfId="9411" xr:uid="{00000000-0005-0000-0000-00009E240000}"/>
    <cellStyle name="Style 1 2 5 8" xfId="9412" xr:uid="{00000000-0005-0000-0000-00009F240000}"/>
    <cellStyle name="Style 1 2 5 9" xfId="9413" xr:uid="{00000000-0005-0000-0000-0000A0240000}"/>
    <cellStyle name="Style 1 2 6" xfId="4316" xr:uid="{00000000-0005-0000-0000-0000A1240000}"/>
    <cellStyle name="Style 1 2 7" xfId="4975" xr:uid="{00000000-0005-0000-0000-0000A2240000}"/>
    <cellStyle name="Style 1 2 8" xfId="9414" xr:uid="{00000000-0005-0000-0000-0000A3240000}"/>
    <cellStyle name="Style 1 2 9" xfId="9415" xr:uid="{00000000-0005-0000-0000-0000A4240000}"/>
    <cellStyle name="Style 1 20" xfId="4038" xr:uid="{00000000-0005-0000-0000-0000A5240000}"/>
    <cellStyle name="Style 1 20 2" xfId="4321" xr:uid="{00000000-0005-0000-0000-0000A6240000}"/>
    <cellStyle name="Style 1 20 3" xfId="4980" xr:uid="{00000000-0005-0000-0000-0000A7240000}"/>
    <cellStyle name="Style 1 20 4" xfId="9416" xr:uid="{00000000-0005-0000-0000-0000A8240000}"/>
    <cellStyle name="Style 1 20 5" xfId="9417" xr:uid="{00000000-0005-0000-0000-0000A9240000}"/>
    <cellStyle name="Style 1 20 6" xfId="9418" xr:uid="{00000000-0005-0000-0000-0000AA240000}"/>
    <cellStyle name="Style 1 20 7" xfId="9419" xr:uid="{00000000-0005-0000-0000-0000AB240000}"/>
    <cellStyle name="Style 1 20 8" xfId="9420" xr:uid="{00000000-0005-0000-0000-0000AC240000}"/>
    <cellStyle name="Style 1 20 9" xfId="9421" xr:uid="{00000000-0005-0000-0000-0000AD240000}"/>
    <cellStyle name="Style 1 21" xfId="4039" xr:uid="{00000000-0005-0000-0000-0000AE240000}"/>
    <cellStyle name="Style 1 21 2" xfId="4322" xr:uid="{00000000-0005-0000-0000-0000AF240000}"/>
    <cellStyle name="Style 1 21 3" xfId="4981" xr:uid="{00000000-0005-0000-0000-0000B0240000}"/>
    <cellStyle name="Style 1 21 4" xfId="9422" xr:uid="{00000000-0005-0000-0000-0000B1240000}"/>
    <cellStyle name="Style 1 21 5" xfId="9423" xr:uid="{00000000-0005-0000-0000-0000B2240000}"/>
    <cellStyle name="Style 1 21 6" xfId="9424" xr:uid="{00000000-0005-0000-0000-0000B3240000}"/>
    <cellStyle name="Style 1 21 7" xfId="9425" xr:uid="{00000000-0005-0000-0000-0000B4240000}"/>
    <cellStyle name="Style 1 21 8" xfId="9426" xr:uid="{00000000-0005-0000-0000-0000B5240000}"/>
    <cellStyle name="Style 1 21 9" xfId="9427" xr:uid="{00000000-0005-0000-0000-0000B6240000}"/>
    <cellStyle name="Style 1 22" xfId="4040" xr:uid="{00000000-0005-0000-0000-0000B7240000}"/>
    <cellStyle name="Style 1 22 2" xfId="4323" xr:uid="{00000000-0005-0000-0000-0000B8240000}"/>
    <cellStyle name="Style 1 22 3" xfId="4982" xr:uid="{00000000-0005-0000-0000-0000B9240000}"/>
    <cellStyle name="Style 1 22 4" xfId="9428" xr:uid="{00000000-0005-0000-0000-0000BA240000}"/>
    <cellStyle name="Style 1 22 5" xfId="9429" xr:uid="{00000000-0005-0000-0000-0000BB240000}"/>
    <cellStyle name="Style 1 22 6" xfId="9430" xr:uid="{00000000-0005-0000-0000-0000BC240000}"/>
    <cellStyle name="Style 1 22 7" xfId="9431" xr:uid="{00000000-0005-0000-0000-0000BD240000}"/>
    <cellStyle name="Style 1 22 8" xfId="9432" xr:uid="{00000000-0005-0000-0000-0000BE240000}"/>
    <cellStyle name="Style 1 22 9" xfId="9433" xr:uid="{00000000-0005-0000-0000-0000BF240000}"/>
    <cellStyle name="Style 1 23" xfId="4041" xr:uid="{00000000-0005-0000-0000-0000C0240000}"/>
    <cellStyle name="Style 1 23 2" xfId="4324" xr:uid="{00000000-0005-0000-0000-0000C1240000}"/>
    <cellStyle name="Style 1 23 3" xfId="4983" xr:uid="{00000000-0005-0000-0000-0000C2240000}"/>
    <cellStyle name="Style 1 23 4" xfId="9434" xr:uid="{00000000-0005-0000-0000-0000C3240000}"/>
    <cellStyle name="Style 1 23 5" xfId="9435" xr:uid="{00000000-0005-0000-0000-0000C4240000}"/>
    <cellStyle name="Style 1 23 6" xfId="9436" xr:uid="{00000000-0005-0000-0000-0000C5240000}"/>
    <cellStyle name="Style 1 23 7" xfId="9437" xr:uid="{00000000-0005-0000-0000-0000C6240000}"/>
    <cellStyle name="Style 1 23 8" xfId="9438" xr:uid="{00000000-0005-0000-0000-0000C7240000}"/>
    <cellStyle name="Style 1 23 9" xfId="9439" xr:uid="{00000000-0005-0000-0000-0000C8240000}"/>
    <cellStyle name="Style 1 24" xfId="4113" xr:uid="{00000000-0005-0000-0000-0000C9240000}"/>
    <cellStyle name="Style 1 25" xfId="4305" xr:uid="{00000000-0005-0000-0000-0000CA240000}"/>
    <cellStyle name="Style 1 26" xfId="4964" xr:uid="{00000000-0005-0000-0000-0000CB240000}"/>
    <cellStyle name="Style 1 27" xfId="9440" xr:uid="{00000000-0005-0000-0000-0000CC240000}"/>
    <cellStyle name="Style 1 28" xfId="9441" xr:uid="{00000000-0005-0000-0000-0000CD240000}"/>
    <cellStyle name="Style 1 29" xfId="9442" xr:uid="{00000000-0005-0000-0000-0000CE240000}"/>
    <cellStyle name="Style 1 3" xfId="4042" xr:uid="{00000000-0005-0000-0000-0000CF240000}"/>
    <cellStyle name="Style 1 3 2" xfId="4325" xr:uid="{00000000-0005-0000-0000-0000D0240000}"/>
    <cellStyle name="Style 1 3 3" xfId="4984" xr:uid="{00000000-0005-0000-0000-0000D1240000}"/>
    <cellStyle name="Style 1 3 4" xfId="9443" xr:uid="{00000000-0005-0000-0000-0000D2240000}"/>
    <cellStyle name="Style 1 3 5" xfId="9444" xr:uid="{00000000-0005-0000-0000-0000D3240000}"/>
    <cellStyle name="Style 1 3 6" xfId="9445" xr:uid="{00000000-0005-0000-0000-0000D4240000}"/>
    <cellStyle name="Style 1 3 7" xfId="9446" xr:uid="{00000000-0005-0000-0000-0000D5240000}"/>
    <cellStyle name="Style 1 3 8" xfId="9447" xr:uid="{00000000-0005-0000-0000-0000D6240000}"/>
    <cellStyle name="Style 1 3 9" xfId="9448" xr:uid="{00000000-0005-0000-0000-0000D7240000}"/>
    <cellStyle name="Style 1 30" xfId="9449" xr:uid="{00000000-0005-0000-0000-0000D8240000}"/>
    <cellStyle name="Style 1 31" xfId="9450" xr:uid="{00000000-0005-0000-0000-0000D9240000}"/>
    <cellStyle name="Style 1 32" xfId="9451" xr:uid="{00000000-0005-0000-0000-0000DA240000}"/>
    <cellStyle name="Style 1 4" xfId="4043" xr:uid="{00000000-0005-0000-0000-0000DB240000}"/>
    <cellStyle name="Style 1 4 2" xfId="4326" xr:uid="{00000000-0005-0000-0000-0000DC240000}"/>
    <cellStyle name="Style 1 4 3" xfId="4985" xr:uid="{00000000-0005-0000-0000-0000DD240000}"/>
    <cellStyle name="Style 1 4 4" xfId="9452" xr:uid="{00000000-0005-0000-0000-0000DE240000}"/>
    <cellStyle name="Style 1 4 5" xfId="9453" xr:uid="{00000000-0005-0000-0000-0000DF240000}"/>
    <cellStyle name="Style 1 4 6" xfId="9454" xr:uid="{00000000-0005-0000-0000-0000E0240000}"/>
    <cellStyle name="Style 1 4 7" xfId="9455" xr:uid="{00000000-0005-0000-0000-0000E1240000}"/>
    <cellStyle name="Style 1 4 8" xfId="9456" xr:uid="{00000000-0005-0000-0000-0000E2240000}"/>
    <cellStyle name="Style 1 4 9" xfId="9457" xr:uid="{00000000-0005-0000-0000-0000E3240000}"/>
    <cellStyle name="Style 1 5" xfId="4044" xr:uid="{00000000-0005-0000-0000-0000E4240000}"/>
    <cellStyle name="Style 1 5 2" xfId="4327" xr:uid="{00000000-0005-0000-0000-0000E5240000}"/>
    <cellStyle name="Style 1 5 3" xfId="4986" xr:uid="{00000000-0005-0000-0000-0000E6240000}"/>
    <cellStyle name="Style 1 5 4" xfId="9458" xr:uid="{00000000-0005-0000-0000-0000E7240000}"/>
    <cellStyle name="Style 1 5 5" xfId="9459" xr:uid="{00000000-0005-0000-0000-0000E8240000}"/>
    <cellStyle name="Style 1 5 6" xfId="9460" xr:uid="{00000000-0005-0000-0000-0000E9240000}"/>
    <cellStyle name="Style 1 5 7" xfId="9461" xr:uid="{00000000-0005-0000-0000-0000EA240000}"/>
    <cellStyle name="Style 1 5 8" xfId="9462" xr:uid="{00000000-0005-0000-0000-0000EB240000}"/>
    <cellStyle name="Style 1 5 9" xfId="9463" xr:uid="{00000000-0005-0000-0000-0000EC240000}"/>
    <cellStyle name="Style 1 6" xfId="4045" xr:uid="{00000000-0005-0000-0000-0000ED240000}"/>
    <cellStyle name="Style 1 6 2" xfId="4328" xr:uid="{00000000-0005-0000-0000-0000EE240000}"/>
    <cellStyle name="Style 1 6 3" xfId="4987" xr:uid="{00000000-0005-0000-0000-0000EF240000}"/>
    <cellStyle name="Style 1 6 4" xfId="9464" xr:uid="{00000000-0005-0000-0000-0000F0240000}"/>
    <cellStyle name="Style 1 6 5" xfId="9465" xr:uid="{00000000-0005-0000-0000-0000F1240000}"/>
    <cellStyle name="Style 1 6 6" xfId="9466" xr:uid="{00000000-0005-0000-0000-0000F2240000}"/>
    <cellStyle name="Style 1 6 7" xfId="9467" xr:uid="{00000000-0005-0000-0000-0000F3240000}"/>
    <cellStyle name="Style 1 6 8" xfId="9468" xr:uid="{00000000-0005-0000-0000-0000F4240000}"/>
    <cellStyle name="Style 1 6 9" xfId="9469" xr:uid="{00000000-0005-0000-0000-0000F5240000}"/>
    <cellStyle name="Style 1 7" xfId="4046" xr:uid="{00000000-0005-0000-0000-0000F6240000}"/>
    <cellStyle name="Style 1 7 2" xfId="4329" xr:uid="{00000000-0005-0000-0000-0000F7240000}"/>
    <cellStyle name="Style 1 7 3" xfId="4988" xr:uid="{00000000-0005-0000-0000-0000F8240000}"/>
    <cellStyle name="Style 1 7 4" xfId="9470" xr:uid="{00000000-0005-0000-0000-0000F9240000}"/>
    <cellStyle name="Style 1 7 5" xfId="9471" xr:uid="{00000000-0005-0000-0000-0000FA240000}"/>
    <cellStyle name="Style 1 7 6" xfId="9472" xr:uid="{00000000-0005-0000-0000-0000FB240000}"/>
    <cellStyle name="Style 1 7 7" xfId="9473" xr:uid="{00000000-0005-0000-0000-0000FC240000}"/>
    <cellStyle name="Style 1 7 8" xfId="9474" xr:uid="{00000000-0005-0000-0000-0000FD240000}"/>
    <cellStyle name="Style 1 7 9" xfId="9475" xr:uid="{00000000-0005-0000-0000-0000FE240000}"/>
    <cellStyle name="Style 1 8" xfId="4047" xr:uid="{00000000-0005-0000-0000-0000FF240000}"/>
    <cellStyle name="Style 1 8 2" xfId="4330" xr:uid="{00000000-0005-0000-0000-000000250000}"/>
    <cellStyle name="Style 1 8 3" xfId="4989" xr:uid="{00000000-0005-0000-0000-000001250000}"/>
    <cellStyle name="Style 1 8 4" xfId="9476" xr:uid="{00000000-0005-0000-0000-000002250000}"/>
    <cellStyle name="Style 1 8 5" xfId="9477" xr:uid="{00000000-0005-0000-0000-000003250000}"/>
    <cellStyle name="Style 1 8 6" xfId="9478" xr:uid="{00000000-0005-0000-0000-000004250000}"/>
    <cellStyle name="Style 1 8 7" xfId="9479" xr:uid="{00000000-0005-0000-0000-000005250000}"/>
    <cellStyle name="Style 1 8 8" xfId="9480" xr:uid="{00000000-0005-0000-0000-000006250000}"/>
    <cellStyle name="Style 1 8 9" xfId="9481" xr:uid="{00000000-0005-0000-0000-000007250000}"/>
    <cellStyle name="Style 1 9" xfId="4048" xr:uid="{00000000-0005-0000-0000-000008250000}"/>
    <cellStyle name="Style 1 9 2" xfId="4331" xr:uid="{00000000-0005-0000-0000-000009250000}"/>
    <cellStyle name="Style 1 9 3" xfId="4990" xr:uid="{00000000-0005-0000-0000-00000A250000}"/>
    <cellStyle name="Style 1 9 4" xfId="9482" xr:uid="{00000000-0005-0000-0000-00000B250000}"/>
    <cellStyle name="Style 1 9 5" xfId="9483" xr:uid="{00000000-0005-0000-0000-00000C250000}"/>
    <cellStyle name="Style 1 9 6" xfId="9484" xr:uid="{00000000-0005-0000-0000-00000D250000}"/>
    <cellStyle name="Style 1 9 7" xfId="9485" xr:uid="{00000000-0005-0000-0000-00000E250000}"/>
    <cellStyle name="Style 1 9 8" xfId="9486" xr:uid="{00000000-0005-0000-0000-00000F250000}"/>
    <cellStyle name="Style 1 9 9" xfId="9487" xr:uid="{00000000-0005-0000-0000-0000102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rishmb/harish%20back%20up/Documents%20and%20Settings/Project/Desktop/CableSizing%20Calculation-R8%20RELIANCE-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sheela/PROJECTS/PROJECTS/ITPB%20MTB/TENDER%20DOCUMENTS/DRAFT/CABLE%20SIZING/CableSizing%20Calculation-R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CHEDULE"/>
      <sheetName val="CABLE DATA"/>
    </sheetNames>
    <sheetDataSet>
      <sheetData sheetId="0" refreshError="1"/>
      <sheetData sheetId="1" refreshError="1">
        <row r="33">
          <cell r="F33">
            <v>2.5</v>
          </cell>
          <cell r="G33" t="str">
            <v>-</v>
          </cell>
          <cell r="H33" t="str">
            <v>-</v>
          </cell>
          <cell r="I33" t="str">
            <v>-</v>
          </cell>
          <cell r="J33" t="str">
            <v>-</v>
          </cell>
          <cell r="K33" t="str">
            <v>-</v>
          </cell>
          <cell r="L33" t="str">
            <v>-</v>
          </cell>
        </row>
        <row r="34">
          <cell r="F34">
            <v>4</v>
          </cell>
          <cell r="G34" t="str">
            <v>-</v>
          </cell>
          <cell r="H34">
            <v>29</v>
          </cell>
          <cell r="I34">
            <v>24</v>
          </cell>
          <cell r="J34" t="str">
            <v>-</v>
          </cell>
          <cell r="K34">
            <v>38</v>
          </cell>
          <cell r="L34">
            <v>32</v>
          </cell>
        </row>
        <row r="35">
          <cell r="F35">
            <v>6</v>
          </cell>
          <cell r="G35" t="str">
            <v>-</v>
          </cell>
          <cell r="H35">
            <v>36</v>
          </cell>
          <cell r="I35">
            <v>31</v>
          </cell>
          <cell r="J35" t="str">
            <v>-</v>
          </cell>
          <cell r="K35">
            <v>47</v>
          </cell>
          <cell r="L35">
            <v>41</v>
          </cell>
        </row>
        <row r="36">
          <cell r="F36">
            <v>10</v>
          </cell>
          <cell r="G36" t="str">
            <v>-</v>
          </cell>
          <cell r="H36">
            <v>49</v>
          </cell>
          <cell r="I36">
            <v>41</v>
          </cell>
          <cell r="J36" t="str">
            <v>-</v>
          </cell>
          <cell r="K36">
            <v>63</v>
          </cell>
          <cell r="L36">
            <v>53</v>
          </cell>
        </row>
        <row r="37">
          <cell r="F37">
            <v>16</v>
          </cell>
          <cell r="G37" t="str">
            <v>-</v>
          </cell>
          <cell r="H37">
            <v>66</v>
          </cell>
          <cell r="I37">
            <v>55</v>
          </cell>
          <cell r="J37" t="str">
            <v>-</v>
          </cell>
          <cell r="K37">
            <v>82</v>
          </cell>
          <cell r="L37">
            <v>69</v>
          </cell>
        </row>
        <row r="38">
          <cell r="F38">
            <v>25</v>
          </cell>
          <cell r="G38" t="str">
            <v>-</v>
          </cell>
          <cell r="H38">
            <v>86</v>
          </cell>
          <cell r="I38">
            <v>72</v>
          </cell>
          <cell r="J38" t="str">
            <v>-</v>
          </cell>
          <cell r="K38">
            <v>105</v>
          </cell>
          <cell r="L38">
            <v>89</v>
          </cell>
        </row>
        <row r="39">
          <cell r="F39">
            <v>35</v>
          </cell>
          <cell r="G39" t="str">
            <v>-</v>
          </cell>
          <cell r="H39">
            <v>105</v>
          </cell>
          <cell r="I39">
            <v>90</v>
          </cell>
          <cell r="J39" t="str">
            <v>-</v>
          </cell>
          <cell r="K39">
            <v>130</v>
          </cell>
          <cell r="L39">
            <v>105</v>
          </cell>
        </row>
        <row r="40">
          <cell r="F40">
            <v>50</v>
          </cell>
          <cell r="G40">
            <v>150</v>
          </cell>
          <cell r="H40">
            <v>125</v>
          </cell>
          <cell r="I40">
            <v>105</v>
          </cell>
          <cell r="J40">
            <v>150</v>
          </cell>
          <cell r="K40">
            <v>150</v>
          </cell>
          <cell r="L40">
            <v>125</v>
          </cell>
        </row>
        <row r="41">
          <cell r="F41">
            <v>70</v>
          </cell>
          <cell r="G41">
            <v>185</v>
          </cell>
          <cell r="H41">
            <v>170</v>
          </cell>
          <cell r="I41">
            <v>140</v>
          </cell>
          <cell r="J41">
            <v>185</v>
          </cell>
          <cell r="K41">
            <v>190</v>
          </cell>
          <cell r="L41">
            <v>155</v>
          </cell>
        </row>
        <row r="42">
          <cell r="F42">
            <v>95</v>
          </cell>
          <cell r="G42">
            <v>220</v>
          </cell>
          <cell r="H42">
            <v>205</v>
          </cell>
          <cell r="I42">
            <v>165</v>
          </cell>
          <cell r="J42">
            <v>215</v>
          </cell>
          <cell r="K42">
            <v>225</v>
          </cell>
          <cell r="L42">
            <v>185</v>
          </cell>
        </row>
        <row r="43">
          <cell r="F43">
            <v>120</v>
          </cell>
          <cell r="G43">
            <v>265</v>
          </cell>
          <cell r="H43">
            <v>230</v>
          </cell>
          <cell r="I43">
            <v>195</v>
          </cell>
          <cell r="J43">
            <v>250</v>
          </cell>
          <cell r="K43">
            <v>260</v>
          </cell>
          <cell r="L43">
            <v>215</v>
          </cell>
        </row>
        <row r="44">
          <cell r="F44">
            <v>150</v>
          </cell>
          <cell r="G44">
            <v>285</v>
          </cell>
          <cell r="H44">
            <v>270</v>
          </cell>
          <cell r="I44">
            <v>235</v>
          </cell>
          <cell r="J44">
            <v>280</v>
          </cell>
          <cell r="K44">
            <v>285</v>
          </cell>
          <cell r="L44">
            <v>240</v>
          </cell>
        </row>
        <row r="45">
          <cell r="F45">
            <v>185</v>
          </cell>
          <cell r="G45">
            <v>350</v>
          </cell>
          <cell r="H45">
            <v>305</v>
          </cell>
          <cell r="I45">
            <v>255</v>
          </cell>
          <cell r="J45">
            <v>320</v>
          </cell>
          <cell r="K45">
            <v>325</v>
          </cell>
          <cell r="L45">
            <v>270</v>
          </cell>
        </row>
        <row r="46">
          <cell r="F46">
            <v>240</v>
          </cell>
          <cell r="G46">
            <v>405</v>
          </cell>
          <cell r="H46">
            <v>360</v>
          </cell>
          <cell r="I46">
            <v>295</v>
          </cell>
          <cell r="J46">
            <v>365</v>
          </cell>
          <cell r="K46">
            <v>380</v>
          </cell>
          <cell r="L46">
            <v>320</v>
          </cell>
        </row>
        <row r="47">
          <cell r="F47">
            <v>300</v>
          </cell>
          <cell r="G47">
            <v>460</v>
          </cell>
          <cell r="H47">
            <v>420</v>
          </cell>
          <cell r="I47">
            <v>355</v>
          </cell>
          <cell r="J47">
            <v>420</v>
          </cell>
          <cell r="K47">
            <v>430</v>
          </cell>
          <cell r="L47">
            <v>355</v>
          </cell>
        </row>
        <row r="48">
          <cell r="F48">
            <v>400</v>
          </cell>
          <cell r="G48">
            <v>570</v>
          </cell>
          <cell r="H48" t="str">
            <v>-</v>
          </cell>
          <cell r="I48">
            <v>465</v>
          </cell>
          <cell r="J48">
            <v>495</v>
          </cell>
          <cell r="K48" t="str">
            <v>-</v>
          </cell>
          <cell r="L48"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CHEDULE"/>
      <sheetName val="CABLE DATA"/>
      <sheetName val="#REF"/>
    </sheetNames>
    <sheetDataSet>
      <sheetData sheetId="0" refreshError="1"/>
      <sheetData sheetId="1" refreshError="1">
        <row r="57">
          <cell r="F57">
            <v>2.5</v>
          </cell>
          <cell r="G57" t="str">
            <v>-</v>
          </cell>
          <cell r="H57">
            <v>25</v>
          </cell>
          <cell r="I57">
            <v>21</v>
          </cell>
          <cell r="J57" t="str">
            <v>-</v>
          </cell>
          <cell r="K57">
            <v>35</v>
          </cell>
          <cell r="L57">
            <v>30</v>
          </cell>
        </row>
        <row r="58">
          <cell r="F58">
            <v>4</v>
          </cell>
          <cell r="G58" t="str">
            <v>-</v>
          </cell>
          <cell r="H58">
            <v>33</v>
          </cell>
          <cell r="I58">
            <v>28</v>
          </cell>
          <cell r="J58" t="str">
            <v>-</v>
          </cell>
          <cell r="K58">
            <v>46</v>
          </cell>
          <cell r="L58">
            <v>39</v>
          </cell>
        </row>
        <row r="59">
          <cell r="F59">
            <v>6</v>
          </cell>
          <cell r="G59" t="str">
            <v>-</v>
          </cell>
          <cell r="H59">
            <v>43</v>
          </cell>
          <cell r="I59">
            <v>36</v>
          </cell>
          <cell r="J59" t="str">
            <v>-</v>
          </cell>
          <cell r="K59">
            <v>58</v>
          </cell>
          <cell r="L59">
            <v>50</v>
          </cell>
        </row>
        <row r="60">
          <cell r="F60">
            <v>10</v>
          </cell>
          <cell r="G60" t="str">
            <v>-</v>
          </cell>
          <cell r="H60">
            <v>59</v>
          </cell>
          <cell r="I60">
            <v>50</v>
          </cell>
          <cell r="J60" t="str">
            <v>-</v>
          </cell>
          <cell r="K60">
            <v>77</v>
          </cell>
          <cell r="L60">
            <v>65</v>
          </cell>
        </row>
        <row r="61">
          <cell r="F61">
            <v>16</v>
          </cell>
          <cell r="G61" t="str">
            <v>-</v>
          </cell>
          <cell r="H61">
            <v>77</v>
          </cell>
          <cell r="I61">
            <v>66</v>
          </cell>
          <cell r="J61" t="str">
            <v>-</v>
          </cell>
          <cell r="K61">
            <v>100</v>
          </cell>
          <cell r="L61">
            <v>86</v>
          </cell>
        </row>
        <row r="62">
          <cell r="F62">
            <v>25</v>
          </cell>
          <cell r="G62" t="str">
            <v>-</v>
          </cell>
          <cell r="H62">
            <v>105</v>
          </cell>
          <cell r="I62">
            <v>88</v>
          </cell>
          <cell r="J62" t="str">
            <v>-</v>
          </cell>
          <cell r="K62">
            <v>130</v>
          </cell>
          <cell r="L62">
            <v>115</v>
          </cell>
        </row>
        <row r="63">
          <cell r="F63">
            <v>35</v>
          </cell>
          <cell r="G63" t="str">
            <v>-</v>
          </cell>
          <cell r="H63">
            <v>130</v>
          </cell>
          <cell r="I63">
            <v>110</v>
          </cell>
          <cell r="J63" t="str">
            <v>-</v>
          </cell>
          <cell r="K63">
            <v>160</v>
          </cell>
          <cell r="L63">
            <v>135</v>
          </cell>
        </row>
        <row r="64">
          <cell r="F64">
            <v>50</v>
          </cell>
          <cell r="G64">
            <v>165</v>
          </cell>
          <cell r="H64">
            <v>150</v>
          </cell>
          <cell r="I64">
            <v>130</v>
          </cell>
          <cell r="J64">
            <v>185</v>
          </cell>
          <cell r="K64">
            <v>190</v>
          </cell>
          <cell r="L64">
            <v>160</v>
          </cell>
        </row>
        <row r="65">
          <cell r="F65">
            <v>70</v>
          </cell>
          <cell r="G65">
            <v>210</v>
          </cell>
          <cell r="H65">
            <v>190</v>
          </cell>
          <cell r="I65">
            <v>165</v>
          </cell>
          <cell r="J65">
            <v>225</v>
          </cell>
          <cell r="K65">
            <v>235</v>
          </cell>
          <cell r="L65">
            <v>195</v>
          </cell>
        </row>
        <row r="66">
          <cell r="F66">
            <v>95</v>
          </cell>
          <cell r="G66">
            <v>260</v>
          </cell>
          <cell r="H66">
            <v>230</v>
          </cell>
          <cell r="I66">
            <v>200</v>
          </cell>
          <cell r="J66">
            <v>270</v>
          </cell>
          <cell r="K66">
            <v>275</v>
          </cell>
          <cell r="L66">
            <v>235</v>
          </cell>
        </row>
        <row r="67">
          <cell r="F67">
            <v>120</v>
          </cell>
          <cell r="G67">
            <v>305</v>
          </cell>
          <cell r="H67">
            <v>270</v>
          </cell>
          <cell r="I67">
            <v>230</v>
          </cell>
          <cell r="J67">
            <v>305</v>
          </cell>
          <cell r="K67">
            <v>315</v>
          </cell>
          <cell r="L67">
            <v>265</v>
          </cell>
        </row>
        <row r="68">
          <cell r="F68">
            <v>150</v>
          </cell>
          <cell r="G68">
            <v>350</v>
          </cell>
          <cell r="H68">
            <v>305</v>
          </cell>
          <cell r="I68">
            <v>270</v>
          </cell>
          <cell r="J68">
            <v>345</v>
          </cell>
          <cell r="K68">
            <v>355</v>
          </cell>
          <cell r="L68">
            <v>300</v>
          </cell>
        </row>
        <row r="69">
          <cell r="F69">
            <v>185</v>
          </cell>
          <cell r="G69">
            <v>405</v>
          </cell>
          <cell r="H69">
            <v>350</v>
          </cell>
          <cell r="I69">
            <v>305</v>
          </cell>
          <cell r="J69">
            <v>395</v>
          </cell>
          <cell r="K69">
            <v>400</v>
          </cell>
          <cell r="L69">
            <v>335</v>
          </cell>
        </row>
        <row r="70">
          <cell r="F70">
            <v>240</v>
          </cell>
          <cell r="G70">
            <v>515</v>
          </cell>
          <cell r="H70">
            <v>415</v>
          </cell>
          <cell r="I70">
            <v>360</v>
          </cell>
          <cell r="J70">
            <v>460</v>
          </cell>
          <cell r="K70">
            <v>465</v>
          </cell>
          <cell r="L70">
            <v>395</v>
          </cell>
        </row>
        <row r="71">
          <cell r="F71">
            <v>300</v>
          </cell>
          <cell r="G71">
            <v>600</v>
          </cell>
          <cell r="H71">
            <v>470</v>
          </cell>
          <cell r="I71">
            <v>410</v>
          </cell>
          <cell r="J71">
            <v>520</v>
          </cell>
          <cell r="K71">
            <v>520</v>
          </cell>
          <cell r="L71">
            <v>440</v>
          </cell>
        </row>
        <row r="72">
          <cell r="F72">
            <v>400</v>
          </cell>
          <cell r="G72">
            <v>690</v>
          </cell>
          <cell r="H72">
            <v>535</v>
          </cell>
          <cell r="I72">
            <v>470</v>
          </cell>
          <cell r="J72">
            <v>585</v>
          </cell>
          <cell r="K72">
            <v>580</v>
          </cell>
          <cell r="L72">
            <v>490</v>
          </cell>
        </row>
        <row r="73">
          <cell r="F73">
            <v>630</v>
          </cell>
          <cell r="H73">
            <v>680</v>
          </cell>
          <cell r="I73">
            <v>660</v>
          </cell>
          <cell r="K73">
            <v>590</v>
          </cell>
          <cell r="L73">
            <v>470</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O80"/>
  <sheetViews>
    <sheetView view="pageBreakPreview" zoomScale="68" zoomScaleNormal="80" zoomScaleSheetLayoutView="68" workbookViewId="0">
      <selection activeCell="I10" sqref="I10"/>
    </sheetView>
  </sheetViews>
  <sheetFormatPr defaultColWidth="9.109375" defaultRowHeight="15.6"/>
  <cols>
    <col min="1" max="1" width="8.109375" style="161" customWidth="1"/>
    <col min="2" max="2" width="9.6640625" style="162" customWidth="1"/>
    <col min="3" max="3" width="38" style="173" customWidth="1"/>
    <col min="4" max="4" width="10.6640625" style="174" customWidth="1"/>
    <col min="5" max="5" width="9.109375" style="165" customWidth="1"/>
    <col min="6" max="6" width="11.44140625" style="165" customWidth="1"/>
    <col min="7" max="7" width="17.33203125" style="165" customWidth="1"/>
    <col min="8" max="13" width="9.109375" style="145"/>
    <col min="14" max="15" width="11.44140625" style="145" bestFit="1" customWidth="1"/>
    <col min="16" max="16" width="13.109375" style="145" bestFit="1" customWidth="1"/>
    <col min="17" max="16384" width="9.109375" style="145"/>
  </cols>
  <sheetData>
    <row r="1" spans="1:7" ht="56.25" customHeight="1">
      <c r="A1" s="359" t="s">
        <v>260</v>
      </c>
      <c r="B1" s="360"/>
      <c r="C1" s="360"/>
      <c r="D1" s="360"/>
      <c r="E1" s="360"/>
      <c r="F1" s="360"/>
      <c r="G1" s="361"/>
    </row>
    <row r="2" spans="1:7" ht="25.5" customHeight="1">
      <c r="A2" s="359" t="s">
        <v>247</v>
      </c>
      <c r="B2" s="360"/>
      <c r="C2" s="360"/>
      <c r="D2" s="360"/>
      <c r="E2" s="360"/>
      <c r="F2" s="360"/>
      <c r="G2" s="361"/>
    </row>
    <row r="3" spans="1:7" ht="18.75" customHeight="1">
      <c r="A3" s="362" t="s">
        <v>248</v>
      </c>
      <c r="B3" s="364" t="s">
        <v>18</v>
      </c>
      <c r="C3" s="364" t="s">
        <v>19</v>
      </c>
      <c r="D3" s="364" t="s">
        <v>13</v>
      </c>
      <c r="E3" s="364" t="s">
        <v>14</v>
      </c>
      <c r="F3" s="364" t="s">
        <v>20</v>
      </c>
      <c r="G3" s="366" t="s">
        <v>15</v>
      </c>
    </row>
    <row r="4" spans="1:7">
      <c r="A4" s="363"/>
      <c r="B4" s="365"/>
      <c r="C4" s="365"/>
      <c r="D4" s="365"/>
      <c r="E4" s="365"/>
      <c r="F4" s="365"/>
      <c r="G4" s="367"/>
    </row>
    <row r="5" spans="1:7">
      <c r="A5" s="146"/>
      <c r="B5" s="147"/>
      <c r="C5" s="148"/>
      <c r="D5" s="149"/>
      <c r="E5" s="149"/>
      <c r="F5" s="149"/>
      <c r="G5" s="149"/>
    </row>
    <row r="6" spans="1:7" ht="78">
      <c r="A6" s="146">
        <f>1</f>
        <v>1</v>
      </c>
      <c r="B6" s="147">
        <v>307</v>
      </c>
      <c r="C6" s="148" t="s">
        <v>176</v>
      </c>
      <c r="D6" s="149"/>
      <c r="E6" s="149"/>
      <c r="F6" s="149"/>
      <c r="G6" s="149"/>
    </row>
    <row r="7" spans="1:7">
      <c r="A7" s="146"/>
      <c r="B7" s="147"/>
      <c r="C7" s="148" t="s">
        <v>172</v>
      </c>
      <c r="D7" s="151" t="e">
        <f>#REF!</f>
        <v>#REF!</v>
      </c>
      <c r="E7" s="149" t="s">
        <v>6</v>
      </c>
      <c r="F7" s="151">
        <v>154.69999999999999</v>
      </c>
      <c r="G7" s="151" t="e">
        <f>ROUNDUP(F7*D7,0)</f>
        <v>#REF!</v>
      </c>
    </row>
    <row r="8" spans="1:7" ht="15.75" customHeight="1">
      <c r="A8" s="146"/>
      <c r="B8" s="147"/>
      <c r="C8" s="148"/>
      <c r="D8" s="149"/>
      <c r="E8" s="149"/>
      <c r="F8" s="151"/>
      <c r="G8" s="151"/>
    </row>
    <row r="9" spans="1:7" ht="78">
      <c r="A9" s="146">
        <f>A6+1</f>
        <v>2</v>
      </c>
      <c r="B9" s="147">
        <v>413</v>
      </c>
      <c r="C9" s="148" t="s">
        <v>177</v>
      </c>
      <c r="D9" s="149"/>
      <c r="E9" s="149"/>
      <c r="F9" s="151"/>
      <c r="G9" s="151"/>
    </row>
    <row r="10" spans="1:7" ht="46.8">
      <c r="A10" s="146"/>
      <c r="B10" s="147"/>
      <c r="C10" s="148" t="s">
        <v>10</v>
      </c>
      <c r="D10" s="149"/>
      <c r="E10" s="149"/>
      <c r="F10" s="151"/>
      <c r="G10" s="151"/>
    </row>
    <row r="11" spans="1:7" ht="15.75" customHeight="1">
      <c r="A11" s="146"/>
      <c r="B11" s="147"/>
      <c r="C11" s="152"/>
      <c r="D11" s="151" t="e">
        <f>#REF!</f>
        <v>#REF!</v>
      </c>
      <c r="E11" s="149" t="s">
        <v>6</v>
      </c>
      <c r="F11" s="151">
        <v>2754.2</v>
      </c>
      <c r="G11" s="151" t="e">
        <f>ROUNDUP(F11*D11,0)</f>
        <v>#REF!</v>
      </c>
    </row>
    <row r="12" spans="1:7" ht="15.75" customHeight="1">
      <c r="A12" s="146"/>
      <c r="B12" s="147"/>
      <c r="C12" s="148"/>
      <c r="D12" s="149"/>
      <c r="E12" s="149"/>
      <c r="F12" s="151"/>
      <c r="G12" s="151"/>
    </row>
    <row r="13" spans="1:7" ht="99" customHeight="1">
      <c r="A13" s="146">
        <f>A9+1</f>
        <v>3</v>
      </c>
      <c r="B13" s="147">
        <v>425</v>
      </c>
      <c r="C13" s="148" t="s">
        <v>38</v>
      </c>
      <c r="D13" s="149"/>
      <c r="E13" s="149"/>
      <c r="F13" s="151"/>
      <c r="G13" s="151"/>
    </row>
    <row r="14" spans="1:7" ht="51.75" customHeight="1">
      <c r="A14" s="146"/>
      <c r="B14" s="147"/>
      <c r="C14" s="148" t="s">
        <v>1</v>
      </c>
      <c r="D14" s="151" t="e">
        <f>#REF!</f>
        <v>#REF!</v>
      </c>
      <c r="E14" s="149" t="s">
        <v>6</v>
      </c>
      <c r="F14" s="151">
        <v>4323.5</v>
      </c>
      <c r="G14" s="151" t="e">
        <f>ROUNDUP(F14*D14,0)</f>
        <v>#REF!</v>
      </c>
    </row>
    <row r="15" spans="1:7" ht="15.75" customHeight="1">
      <c r="A15" s="146"/>
      <c r="B15" s="147"/>
      <c r="C15" s="148"/>
      <c r="D15" s="149"/>
      <c r="E15" s="149"/>
      <c r="F15" s="151"/>
      <c r="G15" s="151"/>
    </row>
    <row r="16" spans="1:7" ht="93.6">
      <c r="A16" s="146">
        <f>A13+1</f>
        <v>4</v>
      </c>
      <c r="B16" s="147">
        <v>904</v>
      </c>
      <c r="C16" s="148" t="s">
        <v>178</v>
      </c>
      <c r="D16" s="149"/>
      <c r="E16" s="149"/>
      <c r="F16" s="151"/>
      <c r="G16" s="151"/>
    </row>
    <row r="17" spans="1:7">
      <c r="A17" s="146"/>
      <c r="B17" s="147"/>
      <c r="C17" s="148" t="s">
        <v>173</v>
      </c>
      <c r="D17" s="151" t="e">
        <f>#REF!</f>
        <v>#REF!</v>
      </c>
      <c r="E17" s="149" t="s">
        <v>7</v>
      </c>
      <c r="F17" s="151">
        <v>66</v>
      </c>
      <c r="G17" s="151" t="e">
        <f>ROUNDUP(F17*D17,0)</f>
        <v>#REF!</v>
      </c>
    </row>
    <row r="18" spans="1:7" ht="15.75" customHeight="1">
      <c r="A18" s="146"/>
      <c r="B18" s="147"/>
      <c r="C18" s="148"/>
      <c r="D18" s="149"/>
      <c r="E18" s="149"/>
      <c r="F18" s="151"/>
      <c r="G18" s="151"/>
    </row>
    <row r="19" spans="1:7" ht="78">
      <c r="A19" s="146">
        <f>A16+1</f>
        <v>5</v>
      </c>
      <c r="B19" s="147">
        <v>430</v>
      </c>
      <c r="C19" s="148" t="s">
        <v>11</v>
      </c>
      <c r="D19" s="151" t="e">
        <f>#REF!</f>
        <v>#REF!</v>
      </c>
      <c r="E19" s="149" t="s">
        <v>8</v>
      </c>
      <c r="F19" s="151">
        <v>220.9</v>
      </c>
      <c r="G19" s="151" t="e">
        <f>ROUNDUP(F19*D19,0)</f>
        <v>#REF!</v>
      </c>
    </row>
    <row r="20" spans="1:7" ht="15.75" customHeight="1">
      <c r="A20" s="146"/>
      <c r="B20" s="147"/>
      <c r="C20" s="148"/>
      <c r="D20" s="149"/>
      <c r="E20" s="149"/>
      <c r="F20" s="151"/>
      <c r="G20" s="151"/>
    </row>
    <row r="21" spans="1:7" ht="109.2">
      <c r="A21" s="146">
        <f>A19+1</f>
        <v>6</v>
      </c>
      <c r="B21" s="147">
        <v>401</v>
      </c>
      <c r="C21" s="148" t="s">
        <v>2</v>
      </c>
      <c r="D21" s="151" t="e">
        <f>#REF!</f>
        <v>#REF!</v>
      </c>
      <c r="E21" s="149" t="s">
        <v>6</v>
      </c>
      <c r="F21" s="151">
        <v>54.7</v>
      </c>
      <c r="G21" s="151" t="e">
        <f>ROUNDUP(F21*D21,0)</f>
        <v>#REF!</v>
      </c>
    </row>
    <row r="22" spans="1:7">
      <c r="A22" s="146"/>
      <c r="B22" s="147"/>
      <c r="C22" s="148"/>
      <c r="D22" s="149"/>
      <c r="E22" s="149"/>
      <c r="F22" s="151"/>
      <c r="G22" s="151"/>
    </row>
    <row r="23" spans="1:7" ht="93.6">
      <c r="A23" s="146">
        <f>A21+1</f>
        <v>7</v>
      </c>
      <c r="B23" s="147">
        <v>402</v>
      </c>
      <c r="C23" s="148" t="s">
        <v>179</v>
      </c>
      <c r="D23" s="149" t="e">
        <f>#REF!</f>
        <v>#REF!</v>
      </c>
      <c r="E23" s="149" t="s">
        <v>6</v>
      </c>
      <c r="F23" s="151">
        <v>222</v>
      </c>
      <c r="G23" s="151" t="e">
        <f>ROUNDUP(F23*D23,0)</f>
        <v>#REF!</v>
      </c>
    </row>
    <row r="24" spans="1:7" ht="15.75" customHeight="1">
      <c r="A24" s="146"/>
      <c r="B24" s="147"/>
      <c r="C24" s="148"/>
      <c r="D24" s="149"/>
      <c r="E24" s="149"/>
      <c r="F24" s="151"/>
      <c r="G24" s="151"/>
    </row>
    <row r="25" spans="1:7" ht="78">
      <c r="A25" s="146">
        <f>A23+1</f>
        <v>8</v>
      </c>
      <c r="B25" s="147">
        <v>1220</v>
      </c>
      <c r="C25" s="148" t="s">
        <v>27</v>
      </c>
      <c r="D25" s="151" t="e">
        <f>#REF!</f>
        <v>#REF!</v>
      </c>
      <c r="E25" s="149" t="s">
        <v>8</v>
      </c>
      <c r="F25" s="151">
        <v>255.6</v>
      </c>
      <c r="G25" s="151" t="e">
        <f>ROUNDUP(F25*D25,0)</f>
        <v>#REF!</v>
      </c>
    </row>
    <row r="26" spans="1:7" ht="15.75" customHeight="1">
      <c r="A26" s="146"/>
      <c r="B26" s="147"/>
      <c r="C26" s="148"/>
      <c r="D26" s="149"/>
      <c r="E26" s="153"/>
      <c r="F26" s="151"/>
      <c r="G26" s="151"/>
    </row>
    <row r="27" spans="1:7" ht="48.75" customHeight="1">
      <c r="A27" s="146">
        <f>A25+1</f>
        <v>9</v>
      </c>
      <c r="B27" s="147">
        <v>605</v>
      </c>
      <c r="C27" s="148" t="s">
        <v>226</v>
      </c>
      <c r="D27" s="149"/>
      <c r="E27" s="149"/>
      <c r="F27" s="151"/>
      <c r="G27" s="151"/>
    </row>
    <row r="28" spans="1:7">
      <c r="A28" s="146"/>
      <c r="B28" s="147">
        <v>606</v>
      </c>
      <c r="C28" s="148" t="s">
        <v>225</v>
      </c>
      <c r="D28" s="149"/>
      <c r="E28" s="149"/>
      <c r="F28" s="151"/>
      <c r="G28" s="151"/>
    </row>
    <row r="29" spans="1:7" ht="31.2">
      <c r="A29" s="146"/>
      <c r="B29" s="147"/>
      <c r="C29" s="148" t="s">
        <v>16</v>
      </c>
      <c r="D29" s="151" t="e">
        <f>#REF!</f>
        <v>#REF!</v>
      </c>
      <c r="E29" s="149" t="s">
        <v>6</v>
      </c>
      <c r="F29" s="151">
        <v>2867.5</v>
      </c>
      <c r="G29" s="151" t="e">
        <f>ROUNDUP(F29*D29,0)</f>
        <v>#REF!</v>
      </c>
    </row>
    <row r="30" spans="1:7" ht="15.75" customHeight="1">
      <c r="A30" s="146"/>
      <c r="B30" s="147"/>
      <c r="C30" s="148"/>
      <c r="D30" s="149"/>
      <c r="E30" s="149"/>
      <c r="F30" s="151"/>
      <c r="G30" s="151"/>
    </row>
    <row r="31" spans="1:7" ht="189" customHeight="1">
      <c r="A31" s="146">
        <f>A27+1</f>
        <v>10</v>
      </c>
      <c r="B31" s="147" t="s">
        <v>180</v>
      </c>
      <c r="C31" s="148" t="s">
        <v>181</v>
      </c>
      <c r="D31" s="149"/>
      <c r="E31" s="149"/>
      <c r="F31" s="151"/>
      <c r="G31" s="151"/>
    </row>
    <row r="32" spans="1:7" ht="15.75" customHeight="1">
      <c r="A32" s="146"/>
      <c r="B32" s="147" t="s">
        <v>182</v>
      </c>
      <c r="C32" s="148" t="s">
        <v>183</v>
      </c>
      <c r="D32" s="151" t="e">
        <f>#REF!</f>
        <v>#REF!</v>
      </c>
      <c r="E32" s="149" t="s">
        <v>8</v>
      </c>
      <c r="F32" s="151">
        <v>2560</v>
      </c>
      <c r="G32" s="151" t="e">
        <f>ROUNDUP(F32*D32,0)</f>
        <v>#REF!</v>
      </c>
    </row>
    <row r="33" spans="1:7" ht="15.75" customHeight="1">
      <c r="A33" s="146"/>
      <c r="B33" s="147"/>
      <c r="C33" s="148"/>
      <c r="D33" s="149"/>
      <c r="E33" s="149"/>
      <c r="F33" s="151"/>
      <c r="G33" s="151"/>
    </row>
    <row r="34" spans="1:7" ht="112.5" customHeight="1">
      <c r="A34" s="146">
        <f>A31+1</f>
        <v>11</v>
      </c>
      <c r="B34" s="147" t="s">
        <v>184</v>
      </c>
      <c r="C34" s="148" t="s">
        <v>185</v>
      </c>
      <c r="D34" s="149"/>
      <c r="E34" s="149"/>
      <c r="F34" s="151"/>
      <c r="G34" s="151"/>
    </row>
    <row r="35" spans="1:7">
      <c r="A35" s="146"/>
      <c r="B35" s="147" t="s">
        <v>186</v>
      </c>
      <c r="C35" s="148" t="s">
        <v>187</v>
      </c>
      <c r="D35" s="151" t="e">
        <f>#REF!</f>
        <v>#REF!</v>
      </c>
      <c r="E35" s="149" t="s">
        <v>202</v>
      </c>
      <c r="F35" s="151">
        <v>2297</v>
      </c>
      <c r="G35" s="151" t="e">
        <f t="shared" ref="G35:G42" si="0">ROUNDUP(F35*D35,0)</f>
        <v>#REF!</v>
      </c>
    </row>
    <row r="36" spans="1:7" ht="31.2">
      <c r="A36" s="146"/>
      <c r="B36" s="147" t="s">
        <v>188</v>
      </c>
      <c r="C36" s="148" t="s">
        <v>189</v>
      </c>
      <c r="D36" s="151" t="e">
        <f>#REF!</f>
        <v>#REF!</v>
      </c>
      <c r="E36" s="149" t="s">
        <v>202</v>
      </c>
      <c r="F36" s="151">
        <v>3058</v>
      </c>
      <c r="G36" s="151" t="e">
        <f t="shared" si="0"/>
        <v>#REF!</v>
      </c>
    </row>
    <row r="37" spans="1:7" ht="31.2">
      <c r="A37" s="146"/>
      <c r="B37" s="147" t="s">
        <v>190</v>
      </c>
      <c r="C37" s="148" t="s">
        <v>191</v>
      </c>
      <c r="D37" s="151" t="e">
        <f>#REF!</f>
        <v>#REF!</v>
      </c>
      <c r="E37" s="149" t="s">
        <v>202</v>
      </c>
      <c r="F37" s="151">
        <v>2145</v>
      </c>
      <c r="G37" s="151" t="e">
        <f t="shared" si="0"/>
        <v>#REF!</v>
      </c>
    </row>
    <row r="38" spans="1:7" ht="31.2">
      <c r="A38" s="146"/>
      <c r="B38" s="147" t="s">
        <v>192</v>
      </c>
      <c r="C38" s="148" t="s">
        <v>193</v>
      </c>
      <c r="D38" s="151" t="e">
        <f>#REF!</f>
        <v>#REF!</v>
      </c>
      <c r="E38" s="149" t="s">
        <v>202</v>
      </c>
      <c r="F38" s="151">
        <v>3245</v>
      </c>
      <c r="G38" s="151" t="e">
        <f t="shared" si="0"/>
        <v>#REF!</v>
      </c>
    </row>
    <row r="39" spans="1:7" ht="31.2">
      <c r="A39" s="146"/>
      <c r="B39" s="147" t="s">
        <v>194</v>
      </c>
      <c r="C39" s="148" t="s">
        <v>195</v>
      </c>
      <c r="D39" s="151" t="e">
        <f>#REF!</f>
        <v>#REF!</v>
      </c>
      <c r="E39" s="149" t="s">
        <v>202</v>
      </c>
      <c r="F39" s="151">
        <v>3058</v>
      </c>
      <c r="G39" s="151" t="e">
        <f t="shared" si="0"/>
        <v>#REF!</v>
      </c>
    </row>
    <row r="40" spans="1:7" ht="102.75" customHeight="1">
      <c r="A40" s="146"/>
      <c r="B40" s="147" t="s">
        <v>196</v>
      </c>
      <c r="C40" s="148" t="s">
        <v>197</v>
      </c>
      <c r="D40" s="151" t="e">
        <f>#REF!</f>
        <v>#REF!</v>
      </c>
      <c r="E40" s="149" t="s">
        <v>202</v>
      </c>
      <c r="F40" s="151">
        <v>7885</v>
      </c>
      <c r="G40" s="151" t="e">
        <f t="shared" si="0"/>
        <v>#REF!</v>
      </c>
    </row>
    <row r="41" spans="1:7">
      <c r="A41" s="146"/>
      <c r="B41" s="147" t="s">
        <v>198</v>
      </c>
      <c r="C41" s="148" t="s">
        <v>199</v>
      </c>
      <c r="D41" s="151" t="e">
        <f>#REF!</f>
        <v>#REF!</v>
      </c>
      <c r="E41" s="149" t="s">
        <v>202</v>
      </c>
      <c r="F41" s="151">
        <v>2871</v>
      </c>
      <c r="G41" s="151" t="e">
        <f t="shared" si="0"/>
        <v>#REF!</v>
      </c>
    </row>
    <row r="42" spans="1:7" ht="31.2">
      <c r="A42" s="146"/>
      <c r="B42" s="147" t="s">
        <v>200</v>
      </c>
      <c r="C42" s="148" t="s">
        <v>201</v>
      </c>
      <c r="D42" s="151" t="e">
        <f>#REF!</f>
        <v>#REF!</v>
      </c>
      <c r="E42" s="149" t="s">
        <v>202</v>
      </c>
      <c r="F42" s="151">
        <v>1084</v>
      </c>
      <c r="G42" s="151" t="e">
        <f t="shared" si="0"/>
        <v>#REF!</v>
      </c>
    </row>
    <row r="43" spans="1:7" ht="15.75" customHeight="1">
      <c r="A43" s="146"/>
      <c r="B43" s="147"/>
      <c r="C43" s="150"/>
      <c r="D43" s="149"/>
      <c r="E43" s="149"/>
      <c r="F43" s="151"/>
      <c r="G43" s="151"/>
    </row>
    <row r="44" spans="1:7" ht="279" customHeight="1">
      <c r="A44" s="146">
        <f>A34+1</f>
        <v>12</v>
      </c>
      <c r="B44" s="147">
        <v>9.4700000000000006</v>
      </c>
      <c r="C44" s="148" t="s">
        <v>39</v>
      </c>
      <c r="D44" s="149"/>
      <c r="E44" s="149"/>
      <c r="F44" s="151"/>
      <c r="G44" s="151"/>
    </row>
    <row r="45" spans="1:7" ht="15.75" customHeight="1">
      <c r="A45" s="146"/>
      <c r="B45" s="147" t="s">
        <v>29</v>
      </c>
      <c r="C45" s="148" t="s">
        <v>31</v>
      </c>
      <c r="D45" s="149" t="e">
        <f>#REF!</f>
        <v>#REF!</v>
      </c>
      <c r="E45" s="149" t="s">
        <v>9</v>
      </c>
      <c r="F45" s="151">
        <v>331</v>
      </c>
      <c r="G45" s="151" t="e">
        <f>ROUNDUP(F45*D45,0)</f>
        <v>#REF!</v>
      </c>
    </row>
    <row r="46" spans="1:7" ht="15.75" customHeight="1">
      <c r="A46" s="146"/>
      <c r="B46" s="147"/>
      <c r="C46" s="148"/>
      <c r="D46" s="149"/>
      <c r="E46" s="149"/>
      <c r="F46" s="151"/>
      <c r="G46" s="151"/>
    </row>
    <row r="47" spans="1:7" ht="93.6">
      <c r="A47" s="146">
        <f>A44+1</f>
        <v>13</v>
      </c>
      <c r="B47" s="147" t="s">
        <v>30</v>
      </c>
      <c r="C47" s="148" t="s">
        <v>40</v>
      </c>
      <c r="D47" s="151" t="e">
        <f>#REF!</f>
        <v>#REF!</v>
      </c>
      <c r="E47" s="149" t="s">
        <v>9</v>
      </c>
      <c r="F47" s="151">
        <v>338</v>
      </c>
      <c r="G47" s="151" t="e">
        <f>ROUNDUP(F47*D47,0)</f>
        <v>#REF!</v>
      </c>
    </row>
    <row r="48" spans="1:7" ht="15.75" customHeight="1">
      <c r="A48" s="146"/>
      <c r="B48" s="147"/>
      <c r="C48" s="148"/>
      <c r="D48" s="151"/>
      <c r="E48" s="149"/>
      <c r="F48" s="151"/>
      <c r="G48" s="151"/>
    </row>
    <row r="49" spans="1:15" ht="46.8">
      <c r="A49" s="146">
        <f>A47+1</f>
        <v>14</v>
      </c>
      <c r="B49" s="147">
        <v>9.48</v>
      </c>
      <c r="C49" s="148" t="s">
        <v>26</v>
      </c>
      <c r="D49" s="151" t="e">
        <f>#REF!</f>
        <v>#REF!</v>
      </c>
      <c r="E49" s="149" t="s">
        <v>7</v>
      </c>
      <c r="F49" s="151">
        <v>27</v>
      </c>
      <c r="G49" s="151" t="e">
        <f>ROUNDUP(F49*D49,0)</f>
        <v>#REF!</v>
      </c>
    </row>
    <row r="50" spans="1:15" ht="15.75" customHeight="1">
      <c r="A50" s="146"/>
      <c r="B50" s="147"/>
      <c r="C50" s="148"/>
      <c r="D50" s="151"/>
      <c r="E50" s="149"/>
      <c r="F50" s="151"/>
      <c r="G50" s="151"/>
    </row>
    <row r="51" spans="1:15" ht="99" customHeight="1">
      <c r="A51" s="146">
        <f>A49+1</f>
        <v>15</v>
      </c>
      <c r="B51" s="147">
        <v>9.51</v>
      </c>
      <c r="C51" s="148" t="s">
        <v>32</v>
      </c>
      <c r="D51" s="151"/>
      <c r="E51" s="149"/>
      <c r="F51" s="151"/>
      <c r="G51" s="151"/>
    </row>
    <row r="52" spans="1:15">
      <c r="A52" s="146"/>
      <c r="B52" s="147" t="s">
        <v>41</v>
      </c>
      <c r="C52" s="148" t="s">
        <v>42</v>
      </c>
      <c r="D52" s="151" t="e">
        <f>#REF!</f>
        <v>#REF!</v>
      </c>
      <c r="E52" s="149" t="s">
        <v>8</v>
      </c>
      <c r="F52" s="151">
        <v>708</v>
      </c>
      <c r="G52" s="151" t="e">
        <f>ROUNDUP(F52*D52,0)</f>
        <v>#REF!</v>
      </c>
    </row>
    <row r="53" spans="1:15" ht="15.75" customHeight="1">
      <c r="A53" s="146"/>
      <c r="B53" s="147"/>
      <c r="C53" s="148"/>
      <c r="D53" s="151"/>
      <c r="E53" s="149"/>
      <c r="F53" s="151"/>
      <c r="G53" s="151"/>
    </row>
    <row r="54" spans="1:15" ht="124.8">
      <c r="A54" s="146">
        <f>A51+1</f>
        <v>16</v>
      </c>
      <c r="B54" s="147">
        <v>1254</v>
      </c>
      <c r="C54" s="148" t="s">
        <v>175</v>
      </c>
      <c r="D54" s="151" t="e">
        <f>#REF!</f>
        <v>#REF!</v>
      </c>
      <c r="E54" s="149" t="s">
        <v>8</v>
      </c>
      <c r="F54" s="151">
        <v>1490</v>
      </c>
      <c r="G54" s="151" t="e">
        <f>ROUNDUP(F54*D54,0)</f>
        <v>#REF!</v>
      </c>
      <c r="O54" s="154"/>
    </row>
    <row r="55" spans="1:15" ht="15.75" customHeight="1">
      <c r="A55" s="146"/>
      <c r="B55" s="155"/>
      <c r="C55" s="154"/>
      <c r="D55" s="149"/>
      <c r="E55" s="149"/>
      <c r="F55" s="151"/>
      <c r="G55" s="151"/>
    </row>
    <row r="56" spans="1:15" ht="31.5" customHeight="1">
      <c r="A56" s="146">
        <f>A54+1</f>
        <v>17</v>
      </c>
      <c r="B56" s="147">
        <v>1007</v>
      </c>
      <c r="C56" s="148" t="s">
        <v>33</v>
      </c>
      <c r="D56" s="149"/>
      <c r="E56" s="149"/>
      <c r="F56" s="151"/>
      <c r="G56" s="151"/>
    </row>
    <row r="57" spans="1:15" ht="31.2">
      <c r="A57" s="146"/>
      <c r="B57" s="155"/>
      <c r="C57" s="148" t="s">
        <v>34</v>
      </c>
      <c r="D57" s="149" t="e">
        <f>#REF!</f>
        <v>#REF!</v>
      </c>
      <c r="E57" s="149" t="s">
        <v>8</v>
      </c>
      <c r="F57" s="151">
        <v>91.3</v>
      </c>
      <c r="G57" s="151" t="e">
        <f>ROUNDUP(F57*D57,0)</f>
        <v>#REF!</v>
      </c>
    </row>
    <row r="58" spans="1:15" ht="15.75" customHeight="1">
      <c r="A58" s="146"/>
      <c r="B58" s="147"/>
      <c r="C58" s="148"/>
      <c r="D58" s="149"/>
      <c r="E58" s="149"/>
      <c r="F58" s="151"/>
      <c r="G58" s="151"/>
    </row>
    <row r="59" spans="1:15" ht="31.2">
      <c r="A59" s="146">
        <f>A56+1</f>
        <v>18</v>
      </c>
      <c r="B59" s="147">
        <v>1314</v>
      </c>
      <c r="C59" s="148" t="s">
        <v>174</v>
      </c>
      <c r="D59" s="149"/>
      <c r="E59" s="149"/>
      <c r="F59" s="151"/>
      <c r="G59" s="151"/>
    </row>
    <row r="60" spans="1:15" ht="15.75" customHeight="1">
      <c r="A60" s="146"/>
      <c r="B60" s="147"/>
      <c r="C60" s="148" t="s">
        <v>44</v>
      </c>
      <c r="D60" s="149" t="e">
        <f>#REF!</f>
        <v>#REF!</v>
      </c>
      <c r="E60" s="149" t="s">
        <v>8</v>
      </c>
      <c r="F60" s="151">
        <v>20.100000000000001</v>
      </c>
      <c r="G60" s="151" t="e">
        <f>ROUNDUP(F60*D60,0)</f>
        <v>#REF!</v>
      </c>
    </row>
    <row r="61" spans="1:15" ht="15.75" customHeight="1">
      <c r="A61" s="146"/>
      <c r="B61" s="147"/>
      <c r="C61" s="148"/>
      <c r="D61" s="149"/>
      <c r="E61" s="149"/>
      <c r="F61" s="151"/>
      <c r="G61" s="151"/>
    </row>
    <row r="62" spans="1:15" s="158" customFormat="1" ht="93.6">
      <c r="A62" s="156">
        <f>A59+1</f>
        <v>19</v>
      </c>
      <c r="B62" s="147">
        <v>902</v>
      </c>
      <c r="C62" s="148" t="s">
        <v>50</v>
      </c>
      <c r="D62" s="151" t="e">
        <f>#REF!</f>
        <v>#REF!</v>
      </c>
      <c r="E62" s="149" t="s">
        <v>7</v>
      </c>
      <c r="F62" s="151">
        <v>132</v>
      </c>
      <c r="G62" s="157" t="e">
        <f>ROUNDUP(F62*D62,0)</f>
        <v>#REF!</v>
      </c>
    </row>
    <row r="63" spans="1:15">
      <c r="A63" s="146"/>
      <c r="B63" s="147"/>
      <c r="C63" s="148"/>
      <c r="D63" s="151"/>
      <c r="E63" s="149"/>
      <c r="F63" s="151"/>
      <c r="G63" s="157"/>
    </row>
    <row r="64" spans="1:15" ht="78">
      <c r="A64" s="146">
        <f>A62+1</f>
        <v>20</v>
      </c>
      <c r="B64" s="147" t="s">
        <v>53</v>
      </c>
      <c r="C64" s="148" t="s">
        <v>170</v>
      </c>
      <c r="D64" s="151" t="e">
        <f>#REF!</f>
        <v>#REF!</v>
      </c>
      <c r="E64" s="149" t="s">
        <v>8</v>
      </c>
      <c r="F64" s="151">
        <v>3300</v>
      </c>
      <c r="G64" s="157" t="e">
        <f>ROUNDUP(F64*D64,0)</f>
        <v>#REF!</v>
      </c>
    </row>
    <row r="65" spans="1:7">
      <c r="A65" s="146"/>
      <c r="B65" s="147"/>
      <c r="C65" s="148"/>
      <c r="D65" s="151"/>
      <c r="E65" s="149"/>
      <c r="F65" s="151"/>
      <c r="G65" s="151"/>
    </row>
    <row r="66" spans="1:7" s="160" customFormat="1" ht="171" customHeight="1">
      <c r="A66" s="146">
        <f>A64+1</f>
        <v>21</v>
      </c>
      <c r="B66" s="147" t="s">
        <v>53</v>
      </c>
      <c r="C66" s="159" t="s">
        <v>168</v>
      </c>
      <c r="D66" s="151" t="e">
        <f>#REF!</f>
        <v>#REF!</v>
      </c>
      <c r="E66" s="149" t="s">
        <v>8</v>
      </c>
      <c r="F66" s="157">
        <v>4200</v>
      </c>
      <c r="G66" s="157" t="e">
        <f>ROUNDUP(F66*D66,0)</f>
        <v>#REF!</v>
      </c>
    </row>
    <row r="67" spans="1:7">
      <c r="A67" s="146"/>
      <c r="B67" s="147"/>
      <c r="C67" s="148"/>
      <c r="D67" s="151"/>
      <c r="E67" s="149"/>
      <c r="F67" s="151"/>
      <c r="G67" s="151"/>
    </row>
    <row r="68" spans="1:7" ht="409.6">
      <c r="A68" s="146">
        <f>A66+1</f>
        <v>22</v>
      </c>
      <c r="B68" s="147" t="s">
        <v>169</v>
      </c>
      <c r="C68" s="159" t="s">
        <v>203</v>
      </c>
      <c r="D68" s="149" t="e">
        <f>#REF!</f>
        <v>#REF!</v>
      </c>
      <c r="E68" s="149" t="s">
        <v>8</v>
      </c>
      <c r="F68" s="151">
        <v>2300</v>
      </c>
      <c r="G68" s="157" t="e">
        <f>ROUNDUP(F68*D68,0)</f>
        <v>#REF!</v>
      </c>
    </row>
    <row r="69" spans="1:7">
      <c r="A69" s="146"/>
      <c r="B69" s="147"/>
      <c r="C69" s="148"/>
      <c r="D69" s="149"/>
      <c r="E69" s="149"/>
      <c r="F69" s="151"/>
      <c r="G69" s="157"/>
    </row>
    <row r="70" spans="1:7" ht="31.2">
      <c r="A70" s="146">
        <f>A68+1</f>
        <v>23</v>
      </c>
      <c r="B70" s="147" t="s">
        <v>53</v>
      </c>
      <c r="C70" s="148" t="s">
        <v>171</v>
      </c>
      <c r="D70" s="151" t="e">
        <f>#REF!</f>
        <v>#REF!</v>
      </c>
      <c r="E70" s="149" t="s">
        <v>52</v>
      </c>
      <c r="F70" s="151">
        <v>15000</v>
      </c>
      <c r="G70" s="157" t="e">
        <f>ROUNDUP(F70*D70,0)</f>
        <v>#REF!</v>
      </c>
    </row>
    <row r="71" spans="1:7">
      <c r="A71" s="146"/>
      <c r="B71" s="147"/>
      <c r="C71" s="148"/>
      <c r="D71" s="151"/>
      <c r="E71" s="149"/>
      <c r="F71" s="151"/>
      <c r="G71" s="157"/>
    </row>
    <row r="72" spans="1:7" ht="171.6">
      <c r="A72" s="146">
        <f>A70+1</f>
        <v>24</v>
      </c>
      <c r="B72" s="147" t="s">
        <v>53</v>
      </c>
      <c r="C72" s="148" t="s">
        <v>250</v>
      </c>
      <c r="D72" s="151" t="e">
        <f>#REF!</f>
        <v>#REF!</v>
      </c>
      <c r="E72" s="149" t="s">
        <v>52</v>
      </c>
      <c r="F72" s="151">
        <v>250</v>
      </c>
      <c r="G72" s="157" t="e">
        <f>ROUNDUP(F72*D72,0)</f>
        <v>#REF!</v>
      </c>
    </row>
    <row r="73" spans="1:7">
      <c r="A73" s="146"/>
      <c r="B73" s="147"/>
      <c r="C73" s="148"/>
      <c r="D73" s="151"/>
      <c r="E73" s="149"/>
      <c r="F73" s="151"/>
      <c r="G73" s="157"/>
    </row>
    <row r="74" spans="1:7" ht="78">
      <c r="A74" s="146">
        <f>A72+1</f>
        <v>25</v>
      </c>
      <c r="B74" s="147" t="s">
        <v>251</v>
      </c>
      <c r="C74" s="148" t="s">
        <v>252</v>
      </c>
      <c r="D74" s="151"/>
      <c r="E74" s="149"/>
      <c r="F74" s="151"/>
      <c r="G74" s="157"/>
    </row>
    <row r="75" spans="1:7">
      <c r="A75" s="146"/>
      <c r="B75" s="147" t="s">
        <v>253</v>
      </c>
      <c r="C75" s="148" t="s">
        <v>254</v>
      </c>
      <c r="D75" s="151" t="e">
        <f>#REF!</f>
        <v>#REF!</v>
      </c>
      <c r="E75" s="149" t="s">
        <v>8</v>
      </c>
      <c r="F75" s="151">
        <v>1745</v>
      </c>
      <c r="G75" s="157" t="e">
        <f>ROUNDUP(F75*D75,0)</f>
        <v>#REF!</v>
      </c>
    </row>
    <row r="76" spans="1:7">
      <c r="C76" s="163"/>
      <c r="D76" s="164"/>
      <c r="F76" s="164"/>
      <c r="G76" s="166"/>
    </row>
    <row r="77" spans="1:7" ht="15.75" customHeight="1">
      <c r="A77" s="167"/>
      <c r="B77" s="168"/>
      <c r="C77" s="169"/>
      <c r="D77" s="170"/>
      <c r="E77" s="357" t="s">
        <v>5</v>
      </c>
      <c r="F77" s="358"/>
      <c r="G77" s="171" t="e">
        <f>SUM(G5:G76)</f>
        <v>#REF!</v>
      </c>
    </row>
    <row r="78" spans="1:7" ht="15.75" customHeight="1">
      <c r="A78" s="167"/>
      <c r="B78" s="168"/>
      <c r="C78" s="169"/>
      <c r="D78" s="172"/>
      <c r="E78" s="224"/>
      <c r="F78" s="225"/>
      <c r="G78" s="171"/>
    </row>
    <row r="79" spans="1:7" ht="15.75" customHeight="1">
      <c r="A79" s="167"/>
      <c r="B79" s="168"/>
      <c r="C79" s="169"/>
      <c r="D79" s="170"/>
      <c r="E79" s="357" t="s">
        <v>46</v>
      </c>
      <c r="F79" s="358"/>
      <c r="G79" s="171" t="e">
        <f>G77/100000</f>
        <v>#REF!</v>
      </c>
    </row>
    <row r="80" spans="1:7">
      <c r="C80" s="163"/>
      <c r="D80" s="164"/>
    </row>
  </sheetData>
  <mergeCells count="11">
    <mergeCell ref="E77:F77"/>
    <mergeCell ref="E79:F79"/>
    <mergeCell ref="A1:G1"/>
    <mergeCell ref="A2:G2"/>
    <mergeCell ref="A3:A4"/>
    <mergeCell ref="B3:B4"/>
    <mergeCell ref="C3:C4"/>
    <mergeCell ref="D3:D4"/>
    <mergeCell ref="E3:E4"/>
    <mergeCell ref="F3:F4"/>
    <mergeCell ref="G3:G4"/>
  </mergeCells>
  <printOptions gridLines="1"/>
  <pageMargins left="0" right="0" top="0.25" bottom="0" header="0.16" footer="0"/>
  <pageSetup paperSize="9" scale="99" orientation="portrait" horizontalDpi="300" verticalDpi="3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38"/>
  <sheetViews>
    <sheetView view="pageBreakPreview" topLeftCell="A25" zoomScale="80" zoomScaleNormal="80" zoomScaleSheetLayoutView="80" workbookViewId="0">
      <selection activeCell="Q7" sqref="Q7"/>
    </sheetView>
  </sheetViews>
  <sheetFormatPr defaultColWidth="9.109375" defaultRowHeight="13.2"/>
  <cols>
    <col min="1" max="1" width="5.44140625" style="20" customWidth="1"/>
    <col min="2" max="2" width="10.109375" style="24" customWidth="1"/>
    <col min="3" max="3" width="34.6640625" style="24" customWidth="1"/>
    <col min="4" max="4" width="7" style="24" customWidth="1"/>
    <col min="5" max="5" width="10.44140625" style="24" bestFit="1" customWidth="1"/>
    <col min="6" max="7" width="9.33203125" style="24" bestFit="1" customWidth="1"/>
    <col min="8" max="8" width="13.109375" style="24" bestFit="1" customWidth="1"/>
    <col min="9" max="9" width="7.88671875" style="24" customWidth="1"/>
    <col min="10" max="10" width="10.6640625" style="24" bestFit="1" customWidth="1"/>
    <col min="11" max="11" width="13.44140625" style="24" customWidth="1"/>
    <col min="12" max="16384" width="9.109375" style="24"/>
  </cols>
  <sheetData>
    <row r="1" spans="1:11" ht="50.25" customHeight="1">
      <c r="A1" s="383" t="s">
        <v>258</v>
      </c>
      <c r="B1" s="384"/>
      <c r="C1" s="384"/>
      <c r="D1" s="384"/>
      <c r="E1" s="384"/>
      <c r="F1" s="384"/>
      <c r="G1" s="384"/>
      <c r="H1" s="384"/>
      <c r="I1" s="384"/>
      <c r="J1" s="384"/>
      <c r="K1" s="385"/>
    </row>
    <row r="2" spans="1:11" ht="18.75" customHeight="1">
      <c r="A2" s="398" t="s">
        <v>92</v>
      </c>
      <c r="B2" s="399"/>
      <c r="C2" s="399"/>
      <c r="D2" s="399"/>
      <c r="E2" s="399"/>
      <c r="F2" s="399"/>
      <c r="G2" s="399"/>
      <c r="H2" s="399"/>
      <c r="I2" s="399"/>
      <c r="J2" s="399"/>
      <c r="K2" s="400"/>
    </row>
    <row r="3" spans="1:11" ht="20.25" customHeight="1">
      <c r="A3" s="371" t="s">
        <v>17</v>
      </c>
      <c r="B3" s="373" t="s">
        <v>18</v>
      </c>
      <c r="C3" s="401" t="s">
        <v>19</v>
      </c>
      <c r="D3" s="373" t="s">
        <v>36</v>
      </c>
      <c r="E3" s="373"/>
      <c r="F3" s="373"/>
      <c r="G3" s="373"/>
      <c r="H3" s="373" t="s">
        <v>13</v>
      </c>
      <c r="I3" s="373" t="s">
        <v>14</v>
      </c>
      <c r="J3" s="373" t="s">
        <v>20</v>
      </c>
      <c r="K3" s="403" t="s">
        <v>15</v>
      </c>
    </row>
    <row r="4" spans="1:11" ht="16.5" customHeight="1">
      <c r="A4" s="372"/>
      <c r="B4" s="374"/>
      <c r="C4" s="402"/>
      <c r="D4" s="111" t="s">
        <v>21</v>
      </c>
      <c r="E4" s="111" t="s">
        <v>0</v>
      </c>
      <c r="F4" s="111" t="s">
        <v>3</v>
      </c>
      <c r="G4" s="111" t="s">
        <v>22</v>
      </c>
      <c r="H4" s="374"/>
      <c r="I4" s="374"/>
      <c r="J4" s="374"/>
      <c r="K4" s="404"/>
    </row>
    <row r="5" spans="1:11" ht="16.5" customHeight="1">
      <c r="A5" s="209"/>
      <c r="B5" s="210"/>
      <c r="C5" s="211"/>
      <c r="D5" s="210"/>
      <c r="E5" s="210"/>
      <c r="F5" s="210"/>
      <c r="G5" s="210"/>
      <c r="H5" s="210"/>
      <c r="I5" s="210"/>
      <c r="J5" s="210"/>
      <c r="K5" s="212"/>
    </row>
    <row r="6" spans="1:11" ht="31.2">
      <c r="A6" s="18">
        <f>1</f>
        <v>1</v>
      </c>
      <c r="B6" s="10"/>
      <c r="C6" s="3" t="s">
        <v>93</v>
      </c>
      <c r="D6" s="4"/>
      <c r="E6" s="5"/>
      <c r="F6" s="5"/>
      <c r="G6" s="4"/>
      <c r="H6" s="5"/>
      <c r="I6" s="4"/>
      <c r="J6" s="5"/>
      <c r="K6" s="5"/>
    </row>
    <row r="7" spans="1:11" ht="109.2">
      <c r="A7" s="70"/>
      <c r="B7" s="10">
        <v>3.2</v>
      </c>
      <c r="C7" s="3" t="s">
        <v>94</v>
      </c>
      <c r="D7" s="4"/>
      <c r="E7" s="5"/>
      <c r="F7" s="5"/>
      <c r="G7" s="4"/>
      <c r="H7" s="5"/>
      <c r="I7" s="4"/>
      <c r="J7" s="5"/>
      <c r="K7" s="5"/>
    </row>
    <row r="8" spans="1:11" ht="15.6">
      <c r="A8" s="18"/>
      <c r="B8" s="10"/>
      <c r="C8" s="71" t="s">
        <v>95</v>
      </c>
      <c r="D8" s="4">
        <v>2</v>
      </c>
      <c r="E8" s="5">
        <v>75</v>
      </c>
      <c r="F8" s="5">
        <v>6</v>
      </c>
      <c r="G8" s="5">
        <v>0.3</v>
      </c>
      <c r="H8" s="5">
        <f>PRODUCT(D8:G8)</f>
        <v>270</v>
      </c>
      <c r="I8" s="4"/>
      <c r="J8" s="5"/>
      <c r="K8" s="5"/>
    </row>
    <row r="9" spans="1:11" ht="15.6">
      <c r="A9" s="18"/>
      <c r="B9" s="10"/>
      <c r="C9" s="3"/>
      <c r="D9" s="4"/>
      <c r="E9" s="5"/>
      <c r="F9" s="425" t="s">
        <v>5</v>
      </c>
      <c r="G9" s="425"/>
      <c r="H9" s="201">
        <f>SUM(H8:H8)</f>
        <v>270</v>
      </c>
      <c r="I9" s="4" t="s">
        <v>6</v>
      </c>
      <c r="J9" s="5">
        <v>95</v>
      </c>
      <c r="K9" s="5">
        <f>ROUNDUP(J9*H9,0)</f>
        <v>25650</v>
      </c>
    </row>
    <row r="10" spans="1:11" ht="15" customHeight="1">
      <c r="A10" s="18"/>
      <c r="B10" s="10"/>
      <c r="C10" s="3"/>
      <c r="D10" s="4"/>
      <c r="E10" s="5"/>
      <c r="F10" s="5"/>
      <c r="G10" s="4"/>
      <c r="H10" s="5"/>
      <c r="I10" s="4"/>
      <c r="J10" s="5"/>
      <c r="K10" s="5"/>
    </row>
    <row r="11" spans="1:11" ht="162.75" customHeight="1">
      <c r="A11" s="18">
        <f>A6+1</f>
        <v>2</v>
      </c>
      <c r="B11" s="10">
        <v>3.13</v>
      </c>
      <c r="C11" s="3" t="s">
        <v>96</v>
      </c>
      <c r="D11" s="4"/>
      <c r="E11" s="5"/>
      <c r="F11" s="5"/>
      <c r="G11" s="4"/>
      <c r="H11" s="5"/>
      <c r="I11" s="4"/>
      <c r="J11" s="5"/>
      <c r="K11" s="5"/>
    </row>
    <row r="12" spans="1:11" ht="15.6">
      <c r="A12" s="18"/>
      <c r="B12" s="10"/>
      <c r="C12" s="71" t="s">
        <v>95</v>
      </c>
      <c r="D12" s="4">
        <v>2</v>
      </c>
      <c r="E12" s="5">
        <v>75</v>
      </c>
      <c r="F12" s="5">
        <v>6</v>
      </c>
      <c r="G12" s="5">
        <v>0.2</v>
      </c>
      <c r="H12" s="5">
        <f>PRODUCT(D12:G12)</f>
        <v>180</v>
      </c>
      <c r="I12" s="4"/>
      <c r="J12" s="5"/>
      <c r="K12" s="5"/>
    </row>
    <row r="13" spans="1:11" ht="15.6">
      <c r="A13" s="18"/>
      <c r="B13" s="10"/>
      <c r="C13" s="3"/>
      <c r="D13" s="4"/>
      <c r="E13" s="5"/>
      <c r="F13" s="425" t="s">
        <v>5</v>
      </c>
      <c r="G13" s="425"/>
      <c r="H13" s="201">
        <f>SUM(H12:H12)</f>
        <v>180</v>
      </c>
      <c r="I13" s="4" t="s">
        <v>6</v>
      </c>
      <c r="J13" s="5">
        <v>250</v>
      </c>
      <c r="K13" s="5">
        <f>ROUNDUP(J13*H13,0)</f>
        <v>45000</v>
      </c>
    </row>
    <row r="14" spans="1:11" ht="15.6">
      <c r="A14" s="18"/>
      <c r="B14" s="10"/>
      <c r="C14" s="3"/>
      <c r="D14" s="4"/>
      <c r="E14" s="5"/>
      <c r="F14" s="5"/>
      <c r="G14" s="4"/>
      <c r="H14" s="5"/>
      <c r="I14" s="4"/>
      <c r="J14" s="5"/>
      <c r="K14" s="5"/>
    </row>
    <row r="15" spans="1:11" ht="178.5" customHeight="1">
      <c r="A15" s="18">
        <f>A11+1</f>
        <v>3</v>
      </c>
      <c r="B15" s="10">
        <v>4.0999999999999996</v>
      </c>
      <c r="C15" s="3" t="s">
        <v>97</v>
      </c>
      <c r="D15" s="4"/>
      <c r="E15" s="5"/>
      <c r="F15" s="5"/>
      <c r="G15" s="4"/>
      <c r="H15" s="5"/>
      <c r="I15" s="4"/>
      <c r="J15" s="5"/>
      <c r="K15" s="5"/>
    </row>
    <row r="16" spans="1:11" ht="31.2">
      <c r="A16" s="18"/>
      <c r="B16" s="10" t="s">
        <v>4</v>
      </c>
      <c r="C16" s="3" t="s">
        <v>98</v>
      </c>
      <c r="D16" s="4"/>
      <c r="E16" s="5"/>
      <c r="F16" s="5"/>
      <c r="G16" s="4"/>
      <c r="H16" s="5"/>
      <c r="I16" s="4"/>
      <c r="J16" s="5"/>
      <c r="K16" s="5"/>
    </row>
    <row r="17" spans="1:11" ht="15.6">
      <c r="A17" s="18"/>
      <c r="B17" s="10" t="s">
        <v>99</v>
      </c>
      <c r="C17" s="3" t="s">
        <v>100</v>
      </c>
      <c r="D17" s="4"/>
      <c r="E17" s="5"/>
      <c r="F17" s="5"/>
      <c r="G17" s="4"/>
      <c r="H17" s="5"/>
      <c r="I17" s="4"/>
      <c r="J17" s="5"/>
      <c r="K17" s="5"/>
    </row>
    <row r="18" spans="1:11" ht="15.6">
      <c r="A18" s="18"/>
      <c r="B18" s="10" t="s">
        <v>55</v>
      </c>
      <c r="C18" s="3" t="s">
        <v>101</v>
      </c>
      <c r="D18" s="4"/>
      <c r="E18" s="5"/>
      <c r="F18" s="5"/>
      <c r="G18" s="4"/>
      <c r="H18" s="5"/>
      <c r="I18" s="4"/>
      <c r="J18" s="5"/>
      <c r="K18" s="5"/>
    </row>
    <row r="19" spans="1:11" ht="15.6">
      <c r="A19" s="18"/>
      <c r="B19" s="10"/>
      <c r="C19" s="71" t="s">
        <v>95</v>
      </c>
      <c r="D19" s="4">
        <v>2</v>
      </c>
      <c r="E19" s="5">
        <v>75</v>
      </c>
      <c r="F19" s="5">
        <v>6</v>
      </c>
      <c r="G19" s="5">
        <v>0.1</v>
      </c>
      <c r="H19" s="5">
        <f>PRODUCT(D19:G19)</f>
        <v>90</v>
      </c>
      <c r="I19" s="4"/>
      <c r="J19" s="5"/>
      <c r="K19" s="5"/>
    </row>
    <row r="20" spans="1:11" ht="15.6">
      <c r="A20" s="18"/>
      <c r="B20" s="10"/>
      <c r="C20" s="3"/>
      <c r="D20" s="4"/>
      <c r="E20" s="5"/>
      <c r="F20" s="425" t="s">
        <v>5</v>
      </c>
      <c r="G20" s="425"/>
      <c r="H20" s="201">
        <f>SUM(H19:H19)</f>
        <v>90</v>
      </c>
      <c r="I20" s="4" t="s">
        <v>6</v>
      </c>
      <c r="J20" s="5">
        <v>1423</v>
      </c>
      <c r="K20" s="5">
        <f>ROUNDUP(J20*H20,0)</f>
        <v>128070</v>
      </c>
    </row>
    <row r="21" spans="1:11" ht="15.6">
      <c r="A21" s="18"/>
      <c r="B21" s="10"/>
      <c r="C21" s="3"/>
      <c r="D21" s="4"/>
      <c r="E21" s="5"/>
      <c r="F21" s="5"/>
      <c r="G21" s="4"/>
      <c r="H21" s="5"/>
      <c r="I21" s="4"/>
      <c r="J21" s="5"/>
      <c r="K21" s="5"/>
    </row>
    <row r="22" spans="1:11" ht="202.8">
      <c r="A22" s="18">
        <f>A15+1</f>
        <v>4</v>
      </c>
      <c r="B22" s="10">
        <v>4.0999999999999996</v>
      </c>
      <c r="C22" s="3" t="s">
        <v>102</v>
      </c>
      <c r="D22" s="4"/>
      <c r="E22" s="5"/>
      <c r="F22" s="5"/>
      <c r="G22" s="4"/>
      <c r="H22" s="5"/>
      <c r="I22" s="4"/>
      <c r="J22" s="5"/>
      <c r="K22" s="5"/>
    </row>
    <row r="23" spans="1:11" ht="15.6">
      <c r="A23" s="18"/>
      <c r="B23" s="10"/>
      <c r="C23" s="71" t="s">
        <v>95</v>
      </c>
      <c r="D23" s="4">
        <v>2</v>
      </c>
      <c r="E23" s="5">
        <v>75</v>
      </c>
      <c r="F23" s="5">
        <v>5</v>
      </c>
      <c r="G23" s="5">
        <v>0.1</v>
      </c>
      <c r="H23" s="5">
        <f>PRODUCT(D23:G23)</f>
        <v>75</v>
      </c>
      <c r="I23" s="4"/>
      <c r="J23" s="5"/>
      <c r="K23" s="5"/>
    </row>
    <row r="24" spans="1:11" ht="15.6">
      <c r="A24" s="18"/>
      <c r="B24" s="10"/>
      <c r="C24" s="3"/>
      <c r="D24" s="4"/>
      <c r="E24" s="5"/>
      <c r="F24" s="425" t="s">
        <v>5</v>
      </c>
      <c r="G24" s="425"/>
      <c r="H24" s="201">
        <f>SUM(H23:H23)</f>
        <v>75</v>
      </c>
      <c r="I24" s="4" t="s">
        <v>6</v>
      </c>
      <c r="J24" s="5">
        <v>1434</v>
      </c>
      <c r="K24" s="5">
        <f>ROUNDUP(J24*H24,0)</f>
        <v>107550</v>
      </c>
    </row>
    <row r="25" spans="1:11" ht="15.6">
      <c r="A25" s="18"/>
      <c r="B25" s="10"/>
      <c r="C25" s="3"/>
      <c r="D25" s="4"/>
      <c r="E25" s="5"/>
      <c r="F25" s="5"/>
      <c r="G25" s="4"/>
      <c r="H25" s="5"/>
      <c r="I25" s="4"/>
      <c r="J25" s="5"/>
      <c r="K25" s="5"/>
    </row>
    <row r="26" spans="1:11" s="1" customFormat="1" ht="94.5" customHeight="1">
      <c r="A26" s="18">
        <f>A22+1</f>
        <v>5</v>
      </c>
      <c r="B26" s="10" t="s">
        <v>157</v>
      </c>
      <c r="C26" s="3" t="s">
        <v>37</v>
      </c>
      <c r="D26" s="4"/>
      <c r="E26" s="5"/>
      <c r="F26" s="5"/>
      <c r="G26" s="5"/>
      <c r="H26" s="5"/>
      <c r="I26" s="4"/>
      <c r="J26" s="5"/>
      <c r="K26" s="5"/>
    </row>
    <row r="27" spans="1:11" s="1" customFormat="1" ht="48.75" customHeight="1">
      <c r="A27" s="18"/>
      <c r="B27" s="10" t="s">
        <v>23</v>
      </c>
      <c r="C27" s="3" t="s">
        <v>10</v>
      </c>
      <c r="D27" s="4"/>
      <c r="E27" s="5"/>
      <c r="F27" s="5"/>
      <c r="G27" s="5"/>
      <c r="H27" s="5"/>
      <c r="I27" s="4"/>
      <c r="J27" s="5"/>
      <c r="K27" s="5"/>
    </row>
    <row r="28" spans="1:11" s="1" customFormat="1" ht="15.6">
      <c r="A28" s="18"/>
      <c r="B28" s="10"/>
      <c r="C28" s="71" t="s">
        <v>95</v>
      </c>
      <c r="D28" s="4">
        <v>2</v>
      </c>
      <c r="E28" s="5">
        <v>75</v>
      </c>
      <c r="F28" s="5">
        <v>5</v>
      </c>
      <c r="G28" s="5">
        <v>0.1</v>
      </c>
      <c r="H28" s="5">
        <f>PRODUCT(D28:G28)</f>
        <v>75</v>
      </c>
      <c r="I28" s="4"/>
      <c r="J28" s="5"/>
      <c r="K28" s="5"/>
    </row>
    <row r="29" spans="1:11" s="1" customFormat="1" ht="15.6">
      <c r="A29" s="18"/>
      <c r="B29" s="10"/>
      <c r="C29" s="3"/>
      <c r="D29" s="4"/>
      <c r="E29" s="5"/>
      <c r="F29" s="425" t="s">
        <v>5</v>
      </c>
      <c r="G29" s="425"/>
      <c r="H29" s="201">
        <f>SUM(H28:H28)</f>
        <v>75</v>
      </c>
      <c r="I29" s="4" t="s">
        <v>6</v>
      </c>
      <c r="J29" s="5">
        <v>2970</v>
      </c>
      <c r="K29" s="5">
        <f>ROUNDUP(J29*H29,0)</f>
        <v>222750</v>
      </c>
    </row>
    <row r="30" spans="1:11" s="1" customFormat="1" ht="15.6">
      <c r="A30" s="18"/>
      <c r="B30" s="10"/>
      <c r="C30" s="3"/>
      <c r="D30" s="4"/>
      <c r="E30" s="5"/>
      <c r="F30" s="201"/>
      <c r="G30" s="201"/>
      <c r="H30" s="201"/>
      <c r="I30" s="4"/>
      <c r="J30" s="5"/>
      <c r="K30" s="5"/>
    </row>
    <row r="31" spans="1:11" ht="146.25" customHeight="1">
      <c r="A31" s="18">
        <f>A26+1</f>
        <v>6</v>
      </c>
      <c r="B31" s="10">
        <v>4.1500000000000004</v>
      </c>
      <c r="C31" s="3" t="s">
        <v>103</v>
      </c>
      <c r="D31" s="4"/>
      <c r="E31" s="5"/>
      <c r="F31" s="5"/>
      <c r="G31" s="4"/>
      <c r="H31" s="5"/>
      <c r="I31" s="4"/>
      <c r="J31" s="5"/>
      <c r="K31" s="5"/>
    </row>
    <row r="32" spans="1:11" ht="51" customHeight="1">
      <c r="A32" s="18"/>
      <c r="B32" s="10" t="s">
        <v>104</v>
      </c>
      <c r="C32" s="3" t="s">
        <v>105</v>
      </c>
      <c r="D32" s="4"/>
      <c r="E32" s="5"/>
      <c r="F32" s="5"/>
      <c r="G32" s="4"/>
      <c r="H32" s="5"/>
      <c r="I32" s="4"/>
      <c r="J32" s="5"/>
      <c r="K32" s="5"/>
    </row>
    <row r="33" spans="1:16" ht="15.6">
      <c r="A33" s="18"/>
      <c r="B33" s="10"/>
      <c r="C33" s="71" t="s">
        <v>95</v>
      </c>
      <c r="D33" s="4">
        <v>2</v>
      </c>
      <c r="E33" s="5">
        <v>75</v>
      </c>
      <c r="F33" s="5">
        <v>5</v>
      </c>
      <c r="G33" s="4"/>
      <c r="H33" s="5">
        <f>PRODUCT(D33:G33)</f>
        <v>750</v>
      </c>
      <c r="I33" s="4"/>
      <c r="J33" s="5"/>
      <c r="K33" s="5"/>
      <c r="P33" s="72"/>
    </row>
    <row r="34" spans="1:16" ht="15.6">
      <c r="A34" s="18"/>
      <c r="B34" s="10"/>
      <c r="C34" s="3"/>
      <c r="D34" s="4"/>
      <c r="E34" s="5"/>
      <c r="F34" s="425" t="s">
        <v>5</v>
      </c>
      <c r="G34" s="425"/>
      <c r="H34" s="201">
        <f>SUM(H33:H33)</f>
        <v>750</v>
      </c>
      <c r="I34" s="4" t="s">
        <v>51</v>
      </c>
      <c r="J34" s="5">
        <v>647</v>
      </c>
      <c r="K34" s="5">
        <f>ROUNDUP(J34*H34,0)</f>
        <v>485250</v>
      </c>
      <c r="P34" s="72"/>
    </row>
    <row r="36" spans="1:16" ht="15.6">
      <c r="A36" s="19"/>
      <c r="B36" s="12"/>
      <c r="C36" s="13"/>
      <c r="D36" s="14"/>
      <c r="E36" s="15"/>
      <c r="F36" s="15"/>
      <c r="G36" s="15"/>
      <c r="H36" s="16"/>
      <c r="I36" s="396" t="s">
        <v>5</v>
      </c>
      <c r="J36" s="397"/>
      <c r="K36" s="17">
        <f>SUM(K6:K35)</f>
        <v>1014270</v>
      </c>
    </row>
    <row r="37" spans="1:16" ht="15.6">
      <c r="A37" s="19"/>
      <c r="B37" s="12"/>
      <c r="C37" s="13"/>
      <c r="D37" s="14"/>
      <c r="E37" s="15"/>
      <c r="F37" s="15"/>
      <c r="G37" s="15"/>
      <c r="H37" s="16"/>
      <c r="I37" s="109"/>
      <c r="J37" s="110"/>
      <c r="K37" s="17"/>
    </row>
    <row r="38" spans="1:16" ht="15.6">
      <c r="A38" s="19"/>
      <c r="B38" s="12"/>
      <c r="C38" s="13"/>
      <c r="D38" s="14"/>
      <c r="E38" s="15"/>
      <c r="F38" s="15"/>
      <c r="G38" s="15"/>
      <c r="H38" s="16"/>
      <c r="I38" s="396" t="s">
        <v>46</v>
      </c>
      <c r="J38" s="397"/>
      <c r="K38" s="17">
        <f>K36/100000</f>
        <v>10.1427</v>
      </c>
    </row>
  </sheetData>
  <mergeCells count="18">
    <mergeCell ref="I38:J38"/>
    <mergeCell ref="F9:G9"/>
    <mergeCell ref="F13:G13"/>
    <mergeCell ref="F20:G20"/>
    <mergeCell ref="F24:G24"/>
    <mergeCell ref="F34:G34"/>
    <mergeCell ref="I36:J36"/>
    <mergeCell ref="F29:G29"/>
    <mergeCell ref="A1:K1"/>
    <mergeCell ref="A2:K2"/>
    <mergeCell ref="A3:A4"/>
    <mergeCell ref="B3:B4"/>
    <mergeCell ref="C3:C4"/>
    <mergeCell ref="D3:G3"/>
    <mergeCell ref="H3:H4"/>
    <mergeCell ref="I3:I4"/>
    <mergeCell ref="J3:J4"/>
    <mergeCell ref="K3:K4"/>
  </mergeCells>
  <pageMargins left="0" right="0" top="0.25" bottom="0" header="0" footer="0"/>
  <pageSetup paperSize="9" scale="78"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5"/>
  <sheetViews>
    <sheetView tabSelected="1" view="pageBreakPreview" zoomScaleSheetLayoutView="100" workbookViewId="0">
      <selection activeCell="I6" sqref="I6:I152"/>
    </sheetView>
  </sheetViews>
  <sheetFormatPr defaultColWidth="9.109375" defaultRowHeight="13.2"/>
  <cols>
    <col min="1" max="1" width="6" style="239" bestFit="1" customWidth="1"/>
    <col min="2" max="2" width="45.33203125" style="342" customWidth="1"/>
    <col min="3" max="3" width="6.88671875" style="239" bestFit="1" customWidth="1"/>
    <col min="4" max="4" width="10.6640625" style="239" bestFit="1" customWidth="1"/>
    <col min="5" max="5" width="7" style="239" bestFit="1" customWidth="1"/>
    <col min="6" max="6" width="8.109375" style="239" bestFit="1" customWidth="1"/>
    <col min="7" max="7" width="10.6640625" style="239" bestFit="1" customWidth="1"/>
    <col min="8" max="8" width="6.6640625" style="239" bestFit="1" customWidth="1"/>
    <col min="9" max="9" width="10.6640625" style="239" bestFit="1" customWidth="1"/>
    <col min="10" max="10" width="16.6640625" style="239" bestFit="1" customWidth="1"/>
    <col min="11" max="11" width="31.44140625" style="239" customWidth="1"/>
    <col min="12" max="16384" width="9.109375" style="239"/>
  </cols>
  <sheetData>
    <row r="1" spans="1:10" ht="17.399999999999999">
      <c r="A1" s="434" t="s">
        <v>339</v>
      </c>
      <c r="B1" s="434"/>
      <c r="C1" s="434"/>
      <c r="D1" s="434"/>
      <c r="E1" s="434"/>
      <c r="F1" s="434"/>
      <c r="G1" s="434"/>
      <c r="H1" s="434"/>
      <c r="I1" s="434"/>
      <c r="J1" s="434"/>
    </row>
    <row r="2" spans="1:10" ht="17.399999999999999">
      <c r="A2" s="435" t="s">
        <v>274</v>
      </c>
      <c r="B2" s="435"/>
      <c r="C2" s="435"/>
      <c r="D2" s="435"/>
      <c r="E2" s="435"/>
      <c r="F2" s="435"/>
      <c r="G2" s="435"/>
      <c r="H2" s="435"/>
      <c r="I2" s="435"/>
      <c r="J2" s="435"/>
    </row>
    <row r="3" spans="1:10" ht="15">
      <c r="A3" s="427" t="s">
        <v>17</v>
      </c>
      <c r="B3" s="428" t="s">
        <v>19</v>
      </c>
      <c r="C3" s="429" t="s">
        <v>159</v>
      </c>
      <c r="D3" s="429"/>
      <c r="E3" s="429"/>
      <c r="F3" s="429"/>
      <c r="G3" s="426" t="s">
        <v>13</v>
      </c>
      <c r="H3" s="427" t="s">
        <v>14</v>
      </c>
      <c r="I3" s="426" t="s">
        <v>20</v>
      </c>
      <c r="J3" s="426" t="s">
        <v>15</v>
      </c>
    </row>
    <row r="4" spans="1:10" ht="15">
      <c r="A4" s="427"/>
      <c r="B4" s="428"/>
      <c r="C4" s="240" t="s">
        <v>21</v>
      </c>
      <c r="D4" s="241" t="s">
        <v>0</v>
      </c>
      <c r="E4" s="241" t="s">
        <v>3</v>
      </c>
      <c r="F4" s="241" t="s">
        <v>22</v>
      </c>
      <c r="G4" s="426"/>
      <c r="H4" s="427"/>
      <c r="I4" s="426"/>
      <c r="J4" s="426"/>
    </row>
    <row r="5" spans="1:10" ht="15">
      <c r="A5" s="242"/>
      <c r="B5" s="243"/>
      <c r="C5" s="244"/>
      <c r="D5" s="244"/>
      <c r="E5" s="244"/>
      <c r="F5" s="244"/>
      <c r="G5" s="244"/>
      <c r="H5" s="242"/>
      <c r="I5" s="244"/>
      <c r="J5" s="244"/>
    </row>
    <row r="6" spans="1:10" ht="120">
      <c r="A6" s="439">
        <v>1</v>
      </c>
      <c r="B6" s="245" t="s">
        <v>278</v>
      </c>
      <c r="C6" s="243"/>
      <c r="D6" s="246"/>
      <c r="E6" s="246"/>
      <c r="F6" s="246"/>
      <c r="G6" s="246"/>
      <c r="H6" s="247"/>
      <c r="I6" s="248"/>
      <c r="J6" s="248"/>
    </row>
    <row r="7" spans="1:10" ht="15">
      <c r="A7" s="440"/>
      <c r="B7" s="249" t="s">
        <v>261</v>
      </c>
      <c r="C7" s="243"/>
      <c r="D7" s="246"/>
      <c r="E7" s="246"/>
      <c r="F7" s="246"/>
      <c r="G7" s="246"/>
      <c r="H7" s="247"/>
      <c r="I7" s="248"/>
      <c r="J7" s="248"/>
    </row>
    <row r="8" spans="1:10" ht="15">
      <c r="A8" s="440"/>
      <c r="B8" s="250"/>
      <c r="C8" s="251"/>
      <c r="D8" s="252"/>
      <c r="E8" s="252"/>
      <c r="F8" s="252"/>
      <c r="G8" s="253"/>
      <c r="H8" s="254"/>
      <c r="I8" s="248"/>
      <c r="J8" s="248"/>
    </row>
    <row r="9" spans="1:10" ht="15">
      <c r="A9" s="441"/>
      <c r="B9" s="250"/>
      <c r="C9" s="251"/>
      <c r="D9" s="252"/>
      <c r="E9" s="436" t="s">
        <v>5</v>
      </c>
      <c r="F9" s="436"/>
      <c r="G9" s="255">
        <v>75</v>
      </c>
      <c r="H9" s="256" t="s">
        <v>6</v>
      </c>
      <c r="I9" s="257"/>
      <c r="J9" s="258"/>
    </row>
    <row r="10" spans="1:10" ht="90">
      <c r="A10" s="442">
        <v>2</v>
      </c>
      <c r="B10" s="245" t="s">
        <v>279</v>
      </c>
      <c r="C10" s="251"/>
      <c r="D10" s="252"/>
      <c r="E10" s="259"/>
      <c r="F10" s="259"/>
      <c r="G10" s="259"/>
      <c r="H10" s="260"/>
      <c r="I10" s="260"/>
      <c r="J10" s="261"/>
    </row>
    <row r="11" spans="1:10" ht="15">
      <c r="A11" s="443"/>
      <c r="B11" s="250"/>
      <c r="C11" s="251"/>
      <c r="D11" s="252"/>
      <c r="E11" s="259"/>
      <c r="F11" s="259"/>
      <c r="G11" s="262">
        <v>480</v>
      </c>
      <c r="H11" s="245" t="s">
        <v>6</v>
      </c>
      <c r="I11" s="263"/>
      <c r="J11" s="258"/>
    </row>
    <row r="12" spans="1:10" ht="45">
      <c r="A12" s="442">
        <v>3</v>
      </c>
      <c r="B12" s="249" t="s">
        <v>285</v>
      </c>
      <c r="C12" s="248"/>
      <c r="D12" s="252"/>
      <c r="E12" s="252"/>
      <c r="F12" s="252"/>
      <c r="G12" s="252">
        <v>4</v>
      </c>
      <c r="H12" s="248"/>
      <c r="I12" s="248"/>
      <c r="J12" s="264"/>
    </row>
    <row r="13" spans="1:10" ht="15">
      <c r="A13" s="443"/>
      <c r="B13" s="265"/>
      <c r="C13" s="248">
        <v>12</v>
      </c>
      <c r="D13" s="252">
        <v>1.22</v>
      </c>
      <c r="E13" s="252">
        <v>1.37</v>
      </c>
      <c r="F13" s="252">
        <v>7.4999999999999997E-2</v>
      </c>
      <c r="G13" s="252">
        <f t="shared" ref="G13" si="0">F13*E13*D13*C13</f>
        <v>1.5042599999999999</v>
      </c>
      <c r="H13" s="248"/>
      <c r="I13" s="248"/>
      <c r="J13" s="264"/>
    </row>
    <row r="14" spans="1:10" ht="15">
      <c r="A14" s="443"/>
      <c r="B14" s="250"/>
      <c r="C14" s="251">
        <v>12</v>
      </c>
      <c r="D14" s="252">
        <v>1.22</v>
      </c>
      <c r="E14" s="252">
        <v>1.37</v>
      </c>
      <c r="F14" s="252">
        <v>0.45</v>
      </c>
      <c r="G14" s="252">
        <f>F14*E14*D14*C14</f>
        <v>9.0255600000000005</v>
      </c>
      <c r="H14" s="248"/>
      <c r="I14" s="248"/>
      <c r="J14" s="264"/>
    </row>
    <row r="15" spans="1:10" ht="15">
      <c r="A15" s="443"/>
      <c r="B15" s="250" t="s">
        <v>286</v>
      </c>
      <c r="C15" s="251">
        <v>1</v>
      </c>
      <c r="D15" s="252">
        <v>0.3</v>
      </c>
      <c r="E15" s="252">
        <v>0.3</v>
      </c>
      <c r="F15" s="252">
        <f>80+80+60+60</f>
        <v>280</v>
      </c>
      <c r="G15" s="252">
        <f>F15*E15*D15*C15</f>
        <v>25.2</v>
      </c>
      <c r="H15" s="248"/>
      <c r="I15" s="248"/>
      <c r="J15" s="264"/>
    </row>
    <row r="16" spans="1:10" ht="15">
      <c r="A16" s="443"/>
      <c r="B16" s="250"/>
      <c r="C16" s="251">
        <v>12</v>
      </c>
      <c r="D16" s="252">
        <v>0.45</v>
      </c>
      <c r="E16" s="252">
        <v>0.45</v>
      </c>
      <c r="F16" s="252">
        <v>1.8</v>
      </c>
      <c r="G16" s="252">
        <f>F16*E16*D16*C16</f>
        <v>4.3740000000000006</v>
      </c>
      <c r="H16" s="248"/>
      <c r="I16" s="248"/>
      <c r="J16" s="264"/>
    </row>
    <row r="17" spans="1:10" ht="15">
      <c r="A17" s="443"/>
      <c r="B17" s="250"/>
      <c r="C17" s="251"/>
      <c r="D17" s="252"/>
      <c r="E17" s="437" t="s">
        <v>5</v>
      </c>
      <c r="F17" s="438"/>
      <c r="G17" s="266">
        <f>SUM(G13:G16)</f>
        <v>40.103820000000006</v>
      </c>
      <c r="H17" s="254" t="s">
        <v>6</v>
      </c>
      <c r="I17" s="251"/>
      <c r="J17" s="264"/>
    </row>
    <row r="18" spans="1:10" ht="90">
      <c r="A18" s="442">
        <v>4</v>
      </c>
      <c r="B18" s="249" t="s">
        <v>320</v>
      </c>
      <c r="C18" s="251"/>
      <c r="D18" s="252"/>
      <c r="E18" s="252"/>
      <c r="F18" s="252"/>
      <c r="G18" s="259"/>
      <c r="H18" s="254"/>
      <c r="I18" s="248"/>
      <c r="J18" s="264"/>
    </row>
    <row r="19" spans="1:10" ht="15">
      <c r="A19" s="443"/>
      <c r="B19" s="267"/>
      <c r="C19" s="268">
        <v>12</v>
      </c>
      <c r="D19" s="268">
        <v>1.22</v>
      </c>
      <c r="E19" s="268">
        <v>7</v>
      </c>
      <c r="F19" s="268">
        <v>1.58</v>
      </c>
      <c r="G19" s="269">
        <f>C19*D19*E19*F19</f>
        <v>161.91840000000002</v>
      </c>
      <c r="H19" s="248"/>
      <c r="I19" s="252"/>
      <c r="J19" s="264"/>
    </row>
    <row r="20" spans="1:10" ht="15">
      <c r="A20" s="443"/>
      <c r="B20" s="270"/>
      <c r="C20" s="268">
        <v>4</v>
      </c>
      <c r="D20" s="268">
        <v>1.37</v>
      </c>
      <c r="E20" s="268">
        <v>7</v>
      </c>
      <c r="F20" s="268">
        <v>1.58</v>
      </c>
      <c r="G20" s="269">
        <f>C20*D20*E20*F20</f>
        <v>60.608800000000002</v>
      </c>
      <c r="H20" s="248"/>
      <c r="I20" s="252"/>
      <c r="J20" s="264"/>
    </row>
    <row r="21" spans="1:10" ht="15">
      <c r="A21" s="443"/>
      <c r="B21" s="250"/>
      <c r="C21" s="251"/>
      <c r="D21" s="252"/>
      <c r="E21" s="252"/>
      <c r="F21" s="252"/>
      <c r="G21" s="271">
        <f>SUM(G19:G20)</f>
        <v>222.52720000000002</v>
      </c>
      <c r="H21" s="248" t="s">
        <v>7</v>
      </c>
      <c r="I21" s="248"/>
      <c r="J21" s="264"/>
    </row>
    <row r="22" spans="1:10" ht="15">
      <c r="A22" s="443"/>
      <c r="B22" s="272" t="s">
        <v>287</v>
      </c>
      <c r="C22" s="251"/>
      <c r="D22" s="252"/>
      <c r="E22" s="252"/>
      <c r="F22" s="252"/>
      <c r="G22" s="253"/>
      <c r="H22" s="248"/>
      <c r="I22" s="248"/>
      <c r="J22" s="264"/>
    </row>
    <row r="23" spans="1:10" ht="15">
      <c r="A23" s="443"/>
      <c r="B23" s="250"/>
      <c r="C23" s="251">
        <v>12</v>
      </c>
      <c r="D23" s="252">
        <v>1.8</v>
      </c>
      <c r="E23" s="252">
        <v>8</v>
      </c>
      <c r="F23" s="252">
        <v>1.58</v>
      </c>
      <c r="G23" s="253">
        <f>C23*D23*E23*F23</f>
        <v>273.02400000000006</v>
      </c>
      <c r="H23" s="248"/>
      <c r="I23" s="248"/>
      <c r="J23" s="264"/>
    </row>
    <row r="24" spans="1:10" ht="15">
      <c r="A24" s="443"/>
      <c r="B24" s="250"/>
      <c r="C24" s="251">
        <v>4</v>
      </c>
      <c r="D24" s="252">
        <v>3</v>
      </c>
      <c r="E24" s="252">
        <v>12</v>
      </c>
      <c r="F24" s="252">
        <v>0.39</v>
      </c>
      <c r="G24" s="253">
        <f>C24*D24*E24*F24</f>
        <v>56.160000000000004</v>
      </c>
      <c r="H24" s="248"/>
      <c r="I24" s="248"/>
      <c r="J24" s="264"/>
    </row>
    <row r="25" spans="1:10" ht="15">
      <c r="A25" s="443"/>
      <c r="B25" s="250"/>
      <c r="C25" s="251"/>
      <c r="D25" s="252"/>
      <c r="E25" s="252"/>
      <c r="F25" s="252"/>
      <c r="G25" s="271">
        <f>SUM(G23:G24)</f>
        <v>329.18400000000008</v>
      </c>
      <c r="H25" s="248" t="s">
        <v>9</v>
      </c>
      <c r="I25" s="248"/>
      <c r="J25" s="264"/>
    </row>
    <row r="26" spans="1:10" ht="15">
      <c r="A26" s="443"/>
      <c r="B26" s="272" t="s">
        <v>288</v>
      </c>
      <c r="C26" s="251"/>
      <c r="D26" s="252"/>
      <c r="E26" s="252"/>
      <c r="F26" s="252"/>
      <c r="G26" s="253"/>
      <c r="H26" s="248"/>
      <c r="I26" s="248"/>
      <c r="J26" s="264"/>
    </row>
    <row r="27" spans="1:10" ht="15">
      <c r="A27" s="443"/>
      <c r="B27" s="250"/>
      <c r="C27" s="251">
        <v>1</v>
      </c>
      <c r="D27" s="251">
        <v>140</v>
      </c>
      <c r="E27" s="252">
        <v>6</v>
      </c>
      <c r="F27" s="252">
        <v>1</v>
      </c>
      <c r="G27" s="273">
        <f>F27*E27*D27*C27</f>
        <v>840</v>
      </c>
      <c r="H27" s="248"/>
      <c r="I27" s="248"/>
      <c r="J27" s="264"/>
    </row>
    <row r="28" spans="1:10" ht="15">
      <c r="A28" s="443"/>
      <c r="B28" s="250"/>
      <c r="C28" s="251">
        <v>1</v>
      </c>
      <c r="D28" s="252">
        <v>980</v>
      </c>
      <c r="E28" s="252">
        <v>1.5</v>
      </c>
      <c r="F28" s="252">
        <v>0.39</v>
      </c>
      <c r="G28" s="273">
        <f>F28*E28*D28*C28</f>
        <v>573.29999999999995</v>
      </c>
      <c r="H28" s="248"/>
      <c r="I28" s="248"/>
      <c r="J28" s="264"/>
    </row>
    <row r="29" spans="1:10" ht="15">
      <c r="A29" s="443"/>
      <c r="B29" s="272"/>
      <c r="C29" s="251"/>
      <c r="D29" s="252"/>
      <c r="E29" s="252"/>
      <c r="F29" s="252"/>
      <c r="G29" s="271">
        <f>SUM(G27:G28)</f>
        <v>1413.3</v>
      </c>
      <c r="H29" s="248" t="s">
        <v>9</v>
      </c>
      <c r="I29" s="248"/>
      <c r="J29" s="264"/>
    </row>
    <row r="30" spans="1:10" ht="60">
      <c r="A30" s="442">
        <v>5</v>
      </c>
      <c r="B30" s="249" t="s">
        <v>11</v>
      </c>
      <c r="C30" s="248"/>
      <c r="D30" s="252"/>
      <c r="E30" s="252"/>
      <c r="F30" s="252"/>
      <c r="G30" s="252"/>
      <c r="H30" s="248"/>
      <c r="I30" s="248"/>
      <c r="J30" s="264"/>
    </row>
    <row r="31" spans="1:10" ht="30">
      <c r="A31" s="443"/>
      <c r="B31" s="249" t="s">
        <v>262</v>
      </c>
      <c r="C31" s="248"/>
      <c r="D31" s="252"/>
      <c r="E31" s="252"/>
      <c r="F31" s="252"/>
      <c r="G31" s="252"/>
      <c r="H31" s="248"/>
      <c r="I31" s="248"/>
      <c r="J31" s="264"/>
    </row>
    <row r="32" spans="1:10" ht="15">
      <c r="A32" s="443"/>
      <c r="B32" s="247"/>
      <c r="C32" s="248">
        <v>12</v>
      </c>
      <c r="D32" s="252">
        <v>5.6</v>
      </c>
      <c r="E32" s="252"/>
      <c r="F32" s="252">
        <v>0.3</v>
      </c>
      <c r="G32" s="252">
        <f>F32*D32*C32</f>
        <v>20.16</v>
      </c>
      <c r="H32" s="248"/>
      <c r="I32" s="248"/>
      <c r="J32" s="264"/>
    </row>
    <row r="33" spans="1:10" ht="15">
      <c r="A33" s="443"/>
      <c r="B33" s="274"/>
      <c r="C33" s="251">
        <v>12</v>
      </c>
      <c r="D33" s="252">
        <v>1.8</v>
      </c>
      <c r="E33" s="252"/>
      <c r="F33" s="252">
        <v>1.8</v>
      </c>
      <c r="G33" s="252">
        <f t="shared" ref="G33:G34" si="1">F33*D33*C33</f>
        <v>38.880000000000003</v>
      </c>
      <c r="H33" s="254"/>
      <c r="I33" s="248"/>
      <c r="J33" s="264"/>
    </row>
    <row r="34" spans="1:10" ht="15">
      <c r="A34" s="443"/>
      <c r="B34" s="274"/>
      <c r="C34" s="251">
        <v>1</v>
      </c>
      <c r="D34" s="252">
        <v>70</v>
      </c>
      <c r="E34" s="252"/>
      <c r="F34" s="252">
        <v>1.2</v>
      </c>
      <c r="G34" s="252">
        <f t="shared" si="1"/>
        <v>84</v>
      </c>
      <c r="H34" s="275"/>
      <c r="I34" s="275"/>
      <c r="J34" s="276"/>
    </row>
    <row r="35" spans="1:10" ht="15">
      <c r="A35" s="447"/>
      <c r="B35" s="274"/>
      <c r="C35" s="251"/>
      <c r="D35" s="252"/>
      <c r="E35" s="252"/>
      <c r="F35" s="252"/>
      <c r="G35" s="277">
        <f>SUM(G32:G34)</f>
        <v>143.04000000000002</v>
      </c>
      <c r="H35" s="254" t="s">
        <v>8</v>
      </c>
      <c r="I35" s="251"/>
      <c r="J35" s="264"/>
    </row>
    <row r="36" spans="1:10" ht="55.2">
      <c r="A36" s="278">
        <v>6</v>
      </c>
      <c r="B36" s="279" t="s">
        <v>289</v>
      </c>
      <c r="C36" s="280">
        <v>1</v>
      </c>
      <c r="D36" s="268">
        <f>85-7</f>
        <v>78</v>
      </c>
      <c r="E36" s="268">
        <v>1.5</v>
      </c>
      <c r="F36" s="268">
        <v>0.3</v>
      </c>
      <c r="G36" s="281">
        <v>40.5</v>
      </c>
      <c r="H36" s="267" t="s">
        <v>6</v>
      </c>
      <c r="I36" s="280"/>
      <c r="J36" s="282"/>
    </row>
    <row r="37" spans="1:10" ht="27.6">
      <c r="A37" s="283">
        <v>7</v>
      </c>
      <c r="B37" s="284" t="s">
        <v>292</v>
      </c>
      <c r="C37" s="280">
        <v>2</v>
      </c>
      <c r="D37" s="268">
        <v>78</v>
      </c>
      <c r="E37" s="268">
        <v>1.5</v>
      </c>
      <c r="F37" s="268"/>
      <c r="G37" s="281">
        <f>D37*C37</f>
        <v>156</v>
      </c>
      <c r="H37" s="267" t="s">
        <v>8</v>
      </c>
      <c r="I37" s="280"/>
      <c r="J37" s="282"/>
    </row>
    <row r="38" spans="1:10" ht="27.6">
      <c r="A38" s="283">
        <v>8</v>
      </c>
      <c r="B38" s="284" t="s">
        <v>293</v>
      </c>
      <c r="C38" s="280">
        <v>2</v>
      </c>
      <c r="D38" s="268">
        <v>78</v>
      </c>
      <c r="E38" s="268">
        <v>1.5</v>
      </c>
      <c r="F38" s="268"/>
      <c r="G38" s="281">
        <f>D38*C38</f>
        <v>156</v>
      </c>
      <c r="H38" s="267" t="s">
        <v>8</v>
      </c>
      <c r="I38" s="280"/>
      <c r="J38" s="282"/>
    </row>
    <row r="39" spans="1:10" ht="15">
      <c r="A39" s="285"/>
      <c r="B39" s="284"/>
      <c r="C39" s="280"/>
      <c r="D39" s="268"/>
      <c r="E39" s="268"/>
      <c r="F39" s="286"/>
      <c r="G39" s="281"/>
      <c r="H39" s="267"/>
      <c r="I39" s="280"/>
      <c r="J39" s="282"/>
    </row>
    <row r="40" spans="1:10" ht="44.4">
      <c r="A40" s="285">
        <v>9</v>
      </c>
      <c r="B40" s="349" t="s">
        <v>372</v>
      </c>
      <c r="C40" s="280">
        <v>1</v>
      </c>
      <c r="D40" s="268">
        <v>557.41</v>
      </c>
      <c r="E40" s="268"/>
      <c r="F40" s="286"/>
      <c r="G40" s="281">
        <f>C40*D40</f>
        <v>557.41</v>
      </c>
      <c r="H40" s="267" t="s">
        <v>12</v>
      </c>
      <c r="I40" s="280"/>
      <c r="J40" s="347"/>
    </row>
    <row r="41" spans="1:10" ht="15">
      <c r="A41" s="285"/>
      <c r="B41" s="284"/>
      <c r="C41" s="280"/>
      <c r="D41" s="268"/>
      <c r="E41" s="268"/>
      <c r="F41" s="286"/>
      <c r="G41" s="281"/>
      <c r="H41" s="267"/>
      <c r="I41" s="280"/>
      <c r="J41" s="347"/>
    </row>
    <row r="42" spans="1:10" ht="27.6">
      <c r="A42" s="285">
        <v>10</v>
      </c>
      <c r="B42" s="284" t="s">
        <v>371</v>
      </c>
      <c r="C42" s="280"/>
      <c r="D42" s="268"/>
      <c r="E42" s="268"/>
      <c r="F42" s="286"/>
      <c r="G42" s="281"/>
      <c r="H42" s="267"/>
      <c r="I42" s="280"/>
      <c r="J42" s="347"/>
    </row>
    <row r="43" spans="1:10" ht="15">
      <c r="A43" s="285"/>
      <c r="B43" s="350" t="s">
        <v>373</v>
      </c>
      <c r="C43" s="280">
        <v>1</v>
      </c>
      <c r="D43" s="268"/>
      <c r="E43" s="268"/>
      <c r="F43" s="286"/>
      <c r="G43" s="281">
        <v>1</v>
      </c>
      <c r="H43" s="267" t="s">
        <v>323</v>
      </c>
      <c r="I43" s="280"/>
      <c r="J43" s="347"/>
    </row>
    <row r="44" spans="1:10" ht="15">
      <c r="A44" s="285"/>
      <c r="B44" s="350" t="s">
        <v>374</v>
      </c>
      <c r="C44" s="280">
        <v>1</v>
      </c>
      <c r="D44" s="268"/>
      <c r="E44" s="268"/>
      <c r="F44" s="286"/>
      <c r="G44" s="281">
        <v>1</v>
      </c>
      <c r="H44" s="267" t="s">
        <v>323</v>
      </c>
      <c r="I44" s="280"/>
      <c r="J44" s="347"/>
    </row>
    <row r="45" spans="1:10" ht="15">
      <c r="A45" s="285"/>
      <c r="B45" s="284"/>
      <c r="C45" s="280"/>
      <c r="D45" s="268"/>
      <c r="E45" s="268"/>
      <c r="F45" s="286"/>
      <c r="G45" s="281"/>
      <c r="H45" s="267"/>
      <c r="I45" s="280"/>
      <c r="J45" s="282"/>
    </row>
    <row r="46" spans="1:10" ht="15">
      <c r="A46" s="427" t="s">
        <v>17</v>
      </c>
      <c r="B46" s="428" t="s">
        <v>19</v>
      </c>
      <c r="C46" s="429" t="s">
        <v>159</v>
      </c>
      <c r="D46" s="429"/>
      <c r="E46" s="429"/>
      <c r="F46" s="429"/>
      <c r="G46" s="426" t="s">
        <v>13</v>
      </c>
      <c r="H46" s="427" t="s">
        <v>14</v>
      </c>
      <c r="I46" s="426"/>
      <c r="J46" s="426"/>
    </row>
    <row r="47" spans="1:10" ht="15">
      <c r="A47" s="427"/>
      <c r="B47" s="428"/>
      <c r="C47" s="240" t="s">
        <v>21</v>
      </c>
      <c r="D47" s="241" t="s">
        <v>0</v>
      </c>
      <c r="E47" s="241" t="s">
        <v>3</v>
      </c>
      <c r="F47" s="241" t="s">
        <v>22</v>
      </c>
      <c r="G47" s="426"/>
      <c r="H47" s="427"/>
      <c r="I47" s="426"/>
      <c r="J47" s="426"/>
    </row>
    <row r="48" spans="1:10" ht="105">
      <c r="A48" s="444">
        <v>11</v>
      </c>
      <c r="B48" s="249" t="s">
        <v>282</v>
      </c>
      <c r="C48" s="251"/>
      <c r="D48" s="252"/>
      <c r="E48" s="259"/>
      <c r="G48" s="259"/>
      <c r="H48" s="254"/>
      <c r="I48" s="252"/>
      <c r="J48" s="264"/>
    </row>
    <row r="49" spans="1:10" ht="15">
      <c r="A49" s="445"/>
      <c r="B49" s="250" t="s">
        <v>263</v>
      </c>
      <c r="C49" s="251">
        <v>1</v>
      </c>
      <c r="D49" s="252"/>
      <c r="E49" s="287"/>
      <c r="F49" s="259"/>
      <c r="G49" s="273">
        <v>424</v>
      </c>
      <c r="H49" s="254"/>
      <c r="I49" s="252"/>
      <c r="J49" s="264"/>
    </row>
    <row r="50" spans="1:10" ht="15">
      <c r="A50" s="446"/>
      <c r="B50" s="250"/>
      <c r="C50" s="251"/>
      <c r="D50" s="252"/>
      <c r="E50" s="259"/>
      <c r="F50" s="259"/>
      <c r="G50" s="266">
        <f>G49</f>
        <v>424</v>
      </c>
      <c r="H50" s="254" t="s">
        <v>8</v>
      </c>
      <c r="I50" s="251"/>
      <c r="J50" s="264"/>
    </row>
    <row r="51" spans="1:10" ht="75">
      <c r="A51" s="283">
        <v>12</v>
      </c>
      <c r="B51" s="288" t="s">
        <v>280</v>
      </c>
      <c r="C51" s="289"/>
      <c r="D51" s="290"/>
      <c r="E51" s="290"/>
      <c r="F51" s="290"/>
      <c r="G51" s="291"/>
      <c r="H51" s="289"/>
      <c r="I51" s="290"/>
      <c r="J51" s="292"/>
    </row>
    <row r="52" spans="1:10" ht="15">
      <c r="A52" s="432">
        <v>13</v>
      </c>
      <c r="B52" s="293" t="s">
        <v>265</v>
      </c>
      <c r="C52" s="289"/>
      <c r="D52" s="290"/>
      <c r="E52" s="290"/>
      <c r="F52" s="290"/>
      <c r="G52" s="291"/>
      <c r="H52" s="289"/>
      <c r="I52" s="290"/>
      <c r="J52" s="292"/>
    </row>
    <row r="53" spans="1:10" ht="17.399999999999999">
      <c r="A53" s="433"/>
      <c r="B53" s="294" t="s">
        <v>266</v>
      </c>
      <c r="C53" s="295"/>
      <c r="D53" s="296"/>
      <c r="E53" s="297"/>
      <c r="F53" s="297"/>
      <c r="G53" s="297"/>
      <c r="H53" s="289"/>
      <c r="I53" s="290"/>
      <c r="J53" s="292"/>
    </row>
    <row r="54" spans="1:10" ht="15">
      <c r="A54" s="433"/>
      <c r="B54" s="293" t="s">
        <v>267</v>
      </c>
      <c r="C54" s="248">
        <v>4</v>
      </c>
      <c r="D54" s="252">
        <v>15</v>
      </c>
      <c r="E54" s="298">
        <v>9.75</v>
      </c>
      <c r="F54" s="299" t="s">
        <v>268</v>
      </c>
      <c r="G54" s="252">
        <f>E54*D54</f>
        <v>146.25</v>
      </c>
      <c r="H54" s="289"/>
      <c r="I54" s="290"/>
      <c r="J54" s="292"/>
    </row>
    <row r="55" spans="1:10" ht="15">
      <c r="A55" s="433"/>
      <c r="B55" s="249" t="s">
        <v>269</v>
      </c>
      <c r="C55" s="248">
        <v>2</v>
      </c>
      <c r="D55" s="252">
        <v>28.364999999999998</v>
      </c>
      <c r="E55" s="300">
        <v>2.54</v>
      </c>
      <c r="F55" s="300"/>
      <c r="G55" s="252">
        <f t="shared" ref="G55:G62" si="2">E55*D55*C55</f>
        <v>144.0942</v>
      </c>
      <c r="H55" s="289"/>
      <c r="I55" s="290"/>
      <c r="J55" s="292"/>
    </row>
    <row r="56" spans="1:10" ht="15">
      <c r="A56" s="433"/>
      <c r="B56" s="249" t="s">
        <v>270</v>
      </c>
      <c r="C56" s="248">
        <v>1</v>
      </c>
      <c r="D56" s="252">
        <v>7.45</v>
      </c>
      <c r="E56" s="300">
        <v>2.41</v>
      </c>
      <c r="F56" s="300"/>
      <c r="G56" s="252">
        <f t="shared" si="2"/>
        <v>17.954500000000003</v>
      </c>
      <c r="H56" s="289"/>
      <c r="I56" s="290"/>
      <c r="J56" s="292"/>
    </row>
    <row r="57" spans="1:10" ht="15">
      <c r="A57" s="433"/>
      <c r="B57" s="249" t="s">
        <v>271</v>
      </c>
      <c r="C57" s="248">
        <v>4</v>
      </c>
      <c r="D57" s="252">
        <v>8.0500000000000007</v>
      </c>
      <c r="E57" s="300">
        <v>8.6999999999999993</v>
      </c>
      <c r="F57" s="300"/>
      <c r="G57" s="252">
        <f t="shared" si="2"/>
        <v>280.14</v>
      </c>
      <c r="H57" s="289"/>
      <c r="I57" s="290"/>
      <c r="J57" s="292"/>
    </row>
    <row r="58" spans="1:10" ht="15">
      <c r="A58" s="433"/>
      <c r="B58" s="249" t="s">
        <v>272</v>
      </c>
      <c r="C58" s="248">
        <v>12</v>
      </c>
      <c r="D58" s="252">
        <v>23</v>
      </c>
      <c r="E58" s="300">
        <v>8.36</v>
      </c>
      <c r="F58" s="300"/>
      <c r="G58" s="252">
        <f t="shared" si="2"/>
        <v>2307.3599999999997</v>
      </c>
      <c r="H58" s="289"/>
      <c r="I58" s="290"/>
      <c r="J58" s="292"/>
    </row>
    <row r="59" spans="1:10" ht="15">
      <c r="A59" s="433"/>
      <c r="B59" s="249" t="s">
        <v>273</v>
      </c>
      <c r="C59" s="248">
        <v>12</v>
      </c>
      <c r="D59" s="252">
        <v>30.96</v>
      </c>
      <c r="E59" s="300">
        <v>8.36</v>
      </c>
      <c r="F59" s="300"/>
      <c r="G59" s="252">
        <f t="shared" si="2"/>
        <v>3105.9072000000001</v>
      </c>
      <c r="H59" s="289"/>
      <c r="I59" s="290"/>
      <c r="J59" s="292"/>
    </row>
    <row r="60" spans="1:10" ht="15">
      <c r="A60" s="433"/>
      <c r="B60" s="249" t="s">
        <v>275</v>
      </c>
      <c r="C60" s="248">
        <v>12</v>
      </c>
      <c r="D60" s="252">
        <v>0.15</v>
      </c>
      <c r="E60" s="300">
        <v>7.85</v>
      </c>
      <c r="F60" s="300"/>
      <c r="G60" s="252">
        <f t="shared" si="2"/>
        <v>14.129999999999999</v>
      </c>
      <c r="H60" s="289"/>
      <c r="I60" s="290"/>
      <c r="J60" s="292"/>
    </row>
    <row r="61" spans="1:10" ht="15">
      <c r="A61" s="433"/>
      <c r="B61" s="249" t="s">
        <v>276</v>
      </c>
      <c r="C61" s="248">
        <v>12</v>
      </c>
      <c r="D61" s="252">
        <v>0.15</v>
      </c>
      <c r="E61" s="300">
        <v>7.85</v>
      </c>
      <c r="F61" s="300"/>
      <c r="G61" s="252">
        <f t="shared" si="2"/>
        <v>14.129999999999999</v>
      </c>
      <c r="H61" s="289"/>
      <c r="I61" s="290"/>
      <c r="J61" s="292"/>
    </row>
    <row r="62" spans="1:10" ht="15">
      <c r="A62" s="433"/>
      <c r="B62" s="249" t="s">
        <v>277</v>
      </c>
      <c r="C62" s="248">
        <v>82</v>
      </c>
      <c r="D62" s="252">
        <v>0.2</v>
      </c>
      <c r="E62" s="300">
        <v>2.46</v>
      </c>
      <c r="F62" s="300"/>
      <c r="G62" s="252">
        <f t="shared" si="2"/>
        <v>40.344000000000001</v>
      </c>
      <c r="H62" s="289"/>
      <c r="I62" s="290"/>
      <c r="J62" s="292"/>
    </row>
    <row r="63" spans="1:10" ht="17.399999999999999">
      <c r="A63" s="433"/>
      <c r="B63" s="239"/>
      <c r="C63" s="295"/>
      <c r="D63" s="296"/>
      <c r="E63" s="297"/>
      <c r="F63" s="297"/>
      <c r="G63" s="296"/>
      <c r="H63" s="289"/>
      <c r="I63" s="290"/>
      <c r="J63" s="292"/>
    </row>
    <row r="64" spans="1:10" ht="17.399999999999999">
      <c r="A64" s="433"/>
      <c r="B64" s="301" t="s">
        <v>290</v>
      </c>
      <c r="C64" s="295"/>
      <c r="D64" s="296"/>
      <c r="E64" s="297"/>
      <c r="F64" s="297"/>
      <c r="G64" s="296"/>
      <c r="H64" s="289"/>
      <c r="I64" s="290"/>
      <c r="J64" s="292"/>
    </row>
    <row r="65" spans="1:10" ht="15">
      <c r="A65" s="433"/>
      <c r="B65" s="249" t="s">
        <v>334</v>
      </c>
      <c r="C65" s="248">
        <v>12</v>
      </c>
      <c r="D65" s="252">
        <v>2.1</v>
      </c>
      <c r="E65" s="300">
        <v>34.299999999999997</v>
      </c>
      <c r="F65" s="300"/>
      <c r="G65" s="252">
        <f>C65*D65*E65</f>
        <v>864.36</v>
      </c>
      <c r="H65" s="289"/>
      <c r="I65" s="290"/>
      <c r="J65" s="292"/>
    </row>
    <row r="66" spans="1:10" ht="15">
      <c r="A66" s="433"/>
      <c r="B66" s="249" t="s">
        <v>335</v>
      </c>
      <c r="C66" s="248">
        <v>1</v>
      </c>
      <c r="D66" s="251">
        <v>106</v>
      </c>
      <c r="E66" s="300">
        <v>28</v>
      </c>
      <c r="F66" s="300"/>
      <c r="G66" s="252">
        <f>C66*D66*E66</f>
        <v>2968</v>
      </c>
      <c r="H66" s="289"/>
      <c r="I66" s="290"/>
      <c r="J66" s="292"/>
    </row>
    <row r="67" spans="1:10" ht="15">
      <c r="A67" s="433"/>
      <c r="B67" s="249" t="s">
        <v>336</v>
      </c>
      <c r="C67" s="248">
        <v>12</v>
      </c>
      <c r="D67" s="252">
        <v>0.16</v>
      </c>
      <c r="E67" s="277">
        <v>157</v>
      </c>
      <c r="F67" s="300"/>
      <c r="G67" s="252">
        <f>C67*D67*E67</f>
        <v>301.44</v>
      </c>
      <c r="H67" s="289"/>
      <c r="I67" s="290"/>
      <c r="J67" s="292"/>
    </row>
    <row r="68" spans="1:10" ht="15">
      <c r="A68" s="433"/>
      <c r="B68" s="249" t="s">
        <v>283</v>
      </c>
      <c r="C68" s="248">
        <v>112</v>
      </c>
      <c r="D68" s="252"/>
      <c r="E68" s="300">
        <v>0.18</v>
      </c>
      <c r="F68" s="300"/>
      <c r="G68" s="252">
        <f>C68*E68</f>
        <v>20.16</v>
      </c>
      <c r="H68" s="289"/>
      <c r="I68" s="290"/>
      <c r="J68" s="292"/>
    </row>
    <row r="69" spans="1:10" ht="15">
      <c r="A69" s="433"/>
      <c r="B69" s="249" t="s">
        <v>284</v>
      </c>
      <c r="C69" s="248">
        <v>12</v>
      </c>
      <c r="D69" s="252">
        <v>0.1</v>
      </c>
      <c r="E69" s="300">
        <v>62.8</v>
      </c>
      <c r="F69" s="300"/>
      <c r="G69" s="252">
        <f>C69*D69*E69</f>
        <v>75.360000000000014</v>
      </c>
      <c r="H69" s="289"/>
      <c r="I69" s="290"/>
      <c r="J69" s="292"/>
    </row>
    <row r="70" spans="1:10" ht="15">
      <c r="A70" s="433"/>
      <c r="B70" s="249" t="s">
        <v>337</v>
      </c>
      <c r="C70" s="248">
        <v>1</v>
      </c>
      <c r="D70" s="252">
        <v>70</v>
      </c>
      <c r="E70" s="300">
        <v>34.200000000000003</v>
      </c>
      <c r="F70" s="300"/>
      <c r="G70" s="252">
        <f>C70*D70*E70</f>
        <v>2394</v>
      </c>
      <c r="H70" s="289"/>
      <c r="I70" s="290"/>
      <c r="J70" s="292"/>
    </row>
    <row r="71" spans="1:10" ht="15">
      <c r="A71" s="433"/>
      <c r="B71" s="249"/>
      <c r="C71" s="248"/>
      <c r="D71" s="252"/>
      <c r="E71" s="300"/>
      <c r="F71" s="300"/>
      <c r="G71" s="252"/>
      <c r="H71" s="289"/>
      <c r="I71" s="290"/>
      <c r="J71" s="292"/>
    </row>
    <row r="72" spans="1:10" ht="15">
      <c r="A72" s="433"/>
      <c r="B72" s="301" t="s">
        <v>294</v>
      </c>
      <c r="C72" s="248"/>
      <c r="D72" s="252"/>
      <c r="E72" s="300"/>
      <c r="F72" s="300"/>
      <c r="G72" s="252"/>
      <c r="H72" s="289"/>
      <c r="I72" s="290"/>
      <c r="J72" s="292"/>
    </row>
    <row r="73" spans="1:10" ht="15">
      <c r="A73" s="433"/>
      <c r="B73" s="249" t="s">
        <v>330</v>
      </c>
      <c r="C73" s="283">
        <v>1</v>
      </c>
      <c r="D73" s="268">
        <v>5.5</v>
      </c>
      <c r="E73" s="298">
        <v>11.5</v>
      </c>
      <c r="F73" s="300"/>
      <c r="G73" s="268">
        <f>C73*D73*E73</f>
        <v>63.25</v>
      </c>
      <c r="H73" s="289"/>
      <c r="I73" s="290"/>
      <c r="J73" s="292"/>
    </row>
    <row r="74" spans="1:10" ht="15">
      <c r="A74" s="433"/>
      <c r="B74" s="249" t="s">
        <v>331</v>
      </c>
      <c r="C74" s="248">
        <v>4</v>
      </c>
      <c r="D74" s="252">
        <v>1.5</v>
      </c>
      <c r="E74" s="300">
        <v>6.5</v>
      </c>
      <c r="F74" s="300"/>
      <c r="G74" s="268">
        <f>C74*D74*E74</f>
        <v>39</v>
      </c>
      <c r="H74" s="289"/>
      <c r="I74" s="290"/>
      <c r="J74" s="292"/>
    </row>
    <row r="75" spans="1:10" ht="15">
      <c r="A75" s="433"/>
      <c r="B75" s="301" t="s">
        <v>295</v>
      </c>
      <c r="C75" s="248"/>
      <c r="D75" s="252"/>
      <c r="E75" s="300"/>
      <c r="F75" s="300"/>
      <c r="G75" s="268"/>
      <c r="H75" s="289"/>
      <c r="I75" s="290"/>
      <c r="J75" s="292"/>
    </row>
    <row r="76" spans="1:10" ht="15">
      <c r="A76" s="433"/>
      <c r="B76" s="302" t="s">
        <v>332</v>
      </c>
      <c r="C76" s="283">
        <v>64</v>
      </c>
      <c r="D76" s="268">
        <v>2</v>
      </c>
      <c r="E76" s="298">
        <v>2.04</v>
      </c>
      <c r="F76" s="300"/>
      <c r="G76" s="268">
        <f>C76*D76*E76</f>
        <v>261.12</v>
      </c>
      <c r="H76" s="289"/>
      <c r="I76" s="290"/>
      <c r="J76" s="292"/>
    </row>
    <row r="77" spans="1:10" ht="15">
      <c r="A77" s="433"/>
      <c r="B77" s="302" t="s">
        <v>333</v>
      </c>
      <c r="C77" s="283">
        <v>2</v>
      </c>
      <c r="D77" s="268">
        <v>70</v>
      </c>
      <c r="E77" s="298">
        <v>2.04</v>
      </c>
      <c r="F77" s="300"/>
      <c r="G77" s="268">
        <f>C77*D77*E77</f>
        <v>285.60000000000002</v>
      </c>
      <c r="H77" s="289"/>
      <c r="I77" s="290"/>
      <c r="J77" s="292"/>
    </row>
    <row r="78" spans="1:10" ht="15">
      <c r="A78" s="345"/>
      <c r="B78" s="309" t="s">
        <v>368</v>
      </c>
      <c r="C78" s="289"/>
      <c r="D78" s="290"/>
      <c r="E78" s="290"/>
      <c r="F78" s="290"/>
      <c r="G78" s="281">
        <f>SUM(G54:G77)</f>
        <v>13342.599900000001</v>
      </c>
      <c r="H78" s="283" t="s">
        <v>7</v>
      </c>
      <c r="I78" s="283"/>
      <c r="J78" s="282"/>
    </row>
    <row r="79" spans="1:10" ht="15">
      <c r="A79" s="345"/>
      <c r="B79" s="302"/>
      <c r="C79" s="283"/>
      <c r="D79" s="268"/>
      <c r="E79" s="298"/>
      <c r="F79" s="300"/>
      <c r="G79" s="268"/>
      <c r="H79" s="289"/>
      <c r="I79" s="290"/>
      <c r="J79" s="292"/>
    </row>
    <row r="80" spans="1:10" ht="15">
      <c r="A80" s="433">
        <v>14</v>
      </c>
      <c r="B80" s="303" t="s">
        <v>342</v>
      </c>
      <c r="C80" s="283"/>
      <c r="D80" s="268"/>
      <c r="E80" s="298"/>
      <c r="F80" s="300"/>
      <c r="G80" s="268"/>
      <c r="H80" s="289"/>
      <c r="I80" s="290"/>
      <c r="J80" s="292"/>
    </row>
    <row r="81" spans="1:10" ht="17.399999999999999">
      <c r="A81" s="433"/>
      <c r="B81" s="343" t="s">
        <v>343</v>
      </c>
      <c r="C81" s="283"/>
      <c r="D81" s="268"/>
      <c r="E81" s="298"/>
      <c r="F81" s="300"/>
      <c r="G81" s="268"/>
      <c r="H81" s="289"/>
      <c r="I81" s="290"/>
      <c r="J81" s="292"/>
    </row>
    <row r="82" spans="1:10" ht="15">
      <c r="A82" s="433"/>
      <c r="B82" s="344" t="s">
        <v>344</v>
      </c>
      <c r="C82" s="283"/>
      <c r="D82" s="268"/>
      <c r="E82" s="298"/>
      <c r="F82" s="300"/>
      <c r="G82" s="268"/>
      <c r="H82" s="289"/>
      <c r="I82" s="290"/>
      <c r="J82" s="292"/>
    </row>
    <row r="83" spans="1:10" ht="26.4">
      <c r="A83" s="433"/>
      <c r="B83" s="346" t="s">
        <v>376</v>
      </c>
      <c r="C83" s="283"/>
      <c r="D83" s="268"/>
      <c r="E83" s="298"/>
      <c r="F83" s="300"/>
      <c r="G83" s="268"/>
      <c r="H83" s="289"/>
      <c r="I83" s="290"/>
      <c r="J83" s="292"/>
    </row>
    <row r="84" spans="1:10" ht="15">
      <c r="A84" s="433"/>
      <c r="B84" s="305" t="s">
        <v>345</v>
      </c>
      <c r="C84" s="283"/>
      <c r="D84" s="268"/>
      <c r="E84" s="298"/>
      <c r="F84" s="300"/>
      <c r="G84" s="268"/>
      <c r="H84" s="289"/>
      <c r="I84" s="290"/>
      <c r="J84" s="292"/>
    </row>
    <row r="85" spans="1:10" ht="15">
      <c r="A85" s="433"/>
      <c r="B85" s="306" t="s">
        <v>346</v>
      </c>
      <c r="C85" s="283"/>
      <c r="D85" s="268"/>
      <c r="E85" s="298"/>
      <c r="F85" s="300"/>
      <c r="G85" s="268"/>
      <c r="H85" s="289"/>
      <c r="I85" s="290"/>
      <c r="J85" s="292"/>
    </row>
    <row r="86" spans="1:10" ht="15">
      <c r="A86" s="433"/>
      <c r="B86" s="306" t="s">
        <v>347</v>
      </c>
      <c r="C86" s="283"/>
      <c r="D86" s="268"/>
      <c r="E86" s="298"/>
      <c r="F86" s="300"/>
      <c r="G86" s="268"/>
      <c r="H86" s="289"/>
      <c r="I86" s="290"/>
      <c r="J86" s="292"/>
    </row>
    <row r="87" spans="1:10" ht="15">
      <c r="A87" s="433"/>
      <c r="B87" s="306" t="s">
        <v>348</v>
      </c>
      <c r="C87" s="283"/>
      <c r="D87" s="268"/>
      <c r="E87" s="298"/>
      <c r="F87" s="300"/>
      <c r="G87" s="268"/>
      <c r="H87" s="289"/>
      <c r="I87" s="290"/>
      <c r="J87" s="292"/>
    </row>
    <row r="88" spans="1:10" ht="15">
      <c r="A88" s="433"/>
      <c r="B88" s="305" t="s">
        <v>357</v>
      </c>
      <c r="C88" s="283"/>
      <c r="D88" s="268"/>
      <c r="E88" s="298"/>
      <c r="F88" s="300"/>
      <c r="G88" s="268"/>
      <c r="H88" s="289"/>
      <c r="I88" s="290"/>
      <c r="J88" s="292"/>
    </row>
    <row r="89" spans="1:10" ht="17.399999999999999">
      <c r="A89" s="433"/>
      <c r="B89" s="304" t="s">
        <v>349</v>
      </c>
      <c r="C89" s="283"/>
      <c r="D89" s="268"/>
      <c r="E89" s="298"/>
      <c r="F89" s="300"/>
      <c r="G89" s="268"/>
      <c r="H89" s="289"/>
      <c r="I89" s="290"/>
      <c r="J89" s="292"/>
    </row>
    <row r="90" spans="1:10" ht="15">
      <c r="A90" s="433"/>
      <c r="B90" s="306" t="s">
        <v>350</v>
      </c>
      <c r="C90" s="283"/>
      <c r="D90" s="268"/>
      <c r="E90" s="298"/>
      <c r="F90" s="300"/>
      <c r="G90" s="268"/>
      <c r="H90" s="289"/>
      <c r="I90" s="290"/>
      <c r="J90" s="292"/>
    </row>
    <row r="91" spans="1:10" ht="15">
      <c r="A91" s="433"/>
      <c r="B91" s="306" t="s">
        <v>351</v>
      </c>
      <c r="C91" s="283"/>
      <c r="D91" s="268"/>
      <c r="E91" s="298"/>
      <c r="F91" s="300"/>
      <c r="G91" s="268"/>
      <c r="H91" s="289"/>
      <c r="I91" s="290"/>
      <c r="J91" s="292"/>
    </row>
    <row r="92" spans="1:10" ht="15">
      <c r="A92" s="433"/>
      <c r="B92" s="306" t="s">
        <v>352</v>
      </c>
      <c r="C92" s="283"/>
      <c r="D92" s="268"/>
      <c r="E92" s="298"/>
      <c r="F92" s="300"/>
      <c r="G92" s="268"/>
      <c r="H92" s="289"/>
      <c r="I92" s="290"/>
      <c r="J92" s="292"/>
    </row>
    <row r="93" spans="1:10" ht="15">
      <c r="A93" s="433"/>
      <c r="B93" s="306" t="s">
        <v>353</v>
      </c>
      <c r="C93" s="283"/>
      <c r="D93" s="268"/>
      <c r="E93" s="298"/>
      <c r="F93" s="300"/>
      <c r="G93" s="268"/>
      <c r="H93" s="289"/>
      <c r="I93" s="290"/>
      <c r="J93" s="292"/>
    </row>
    <row r="94" spans="1:10" ht="15">
      <c r="A94" s="433"/>
      <c r="B94" s="306" t="s">
        <v>354</v>
      </c>
      <c r="C94" s="283"/>
      <c r="D94" s="268"/>
      <c r="E94" s="298"/>
      <c r="F94" s="300"/>
      <c r="G94" s="268"/>
      <c r="H94" s="289"/>
      <c r="I94" s="290"/>
      <c r="J94" s="292"/>
    </row>
    <row r="95" spans="1:10" ht="15">
      <c r="A95" s="433"/>
      <c r="B95" s="306" t="s">
        <v>355</v>
      </c>
      <c r="C95" s="283">
        <v>1</v>
      </c>
      <c r="D95" s="268">
        <v>94000</v>
      </c>
      <c r="E95" s="298"/>
      <c r="F95" s="300"/>
      <c r="G95" s="268">
        <f>C95*D95</f>
        <v>94000</v>
      </c>
      <c r="H95" s="289" t="s">
        <v>323</v>
      </c>
      <c r="I95" s="290"/>
      <c r="J95" s="292"/>
    </row>
    <row r="96" spans="1:10" ht="15">
      <c r="A96" s="433"/>
      <c r="B96" s="307"/>
      <c r="C96" s="283"/>
      <c r="D96" s="268"/>
      <c r="E96" s="298"/>
      <c r="F96" s="300"/>
      <c r="G96" s="268"/>
      <c r="H96" s="289"/>
      <c r="I96" s="290"/>
      <c r="J96" s="292"/>
    </row>
    <row r="97" spans="1:10" ht="30">
      <c r="A97" s="433"/>
      <c r="B97" s="308" t="s">
        <v>356</v>
      </c>
      <c r="C97" s="283">
        <v>1</v>
      </c>
      <c r="D97" s="268">
        <v>48000</v>
      </c>
      <c r="E97" s="298"/>
      <c r="F97" s="300"/>
      <c r="G97" s="268">
        <v>48000</v>
      </c>
      <c r="H97" s="289" t="s">
        <v>323</v>
      </c>
      <c r="I97" s="290"/>
      <c r="J97" s="292"/>
    </row>
    <row r="98" spans="1:10" ht="15">
      <c r="A98" s="345"/>
      <c r="B98" s="307"/>
      <c r="C98" s="283"/>
      <c r="D98" s="268"/>
      <c r="E98" s="298"/>
      <c r="F98" s="300"/>
      <c r="G98" s="268"/>
      <c r="H98" s="289"/>
      <c r="I98" s="290"/>
      <c r="J98" s="292"/>
    </row>
    <row r="99" spans="1:10" ht="45">
      <c r="A99" s="283">
        <v>15</v>
      </c>
      <c r="B99" s="293" t="s">
        <v>364</v>
      </c>
      <c r="C99" s="283">
        <v>1</v>
      </c>
      <c r="D99" s="283">
        <v>440</v>
      </c>
      <c r="E99" s="283"/>
      <c r="F99" s="283"/>
      <c r="G99" s="283">
        <f>D99</f>
        <v>440</v>
      </c>
      <c r="H99" s="283" t="s">
        <v>264</v>
      </c>
      <c r="I99" s="283"/>
      <c r="J99" s="282"/>
    </row>
    <row r="100" spans="1:10" ht="45">
      <c r="A100" s="283">
        <v>16</v>
      </c>
      <c r="B100" s="302" t="s">
        <v>291</v>
      </c>
      <c r="C100" s="283">
        <v>248</v>
      </c>
      <c r="D100" s="283">
        <v>1.5</v>
      </c>
      <c r="E100" s="274"/>
      <c r="F100" s="274"/>
      <c r="G100" s="280">
        <f>C100*D100</f>
        <v>372</v>
      </c>
      <c r="H100" s="283" t="s">
        <v>8</v>
      </c>
      <c r="I100" s="283"/>
      <c r="J100" s="282"/>
    </row>
    <row r="101" spans="1:10" ht="15">
      <c r="A101" s="285">
        <v>17</v>
      </c>
      <c r="B101" s="302" t="s">
        <v>365</v>
      </c>
      <c r="C101" s="283">
        <v>1</v>
      </c>
      <c r="D101" s="283">
        <v>12</v>
      </c>
      <c r="E101" s="274">
        <v>10</v>
      </c>
      <c r="F101" s="274"/>
      <c r="G101" s="280">
        <f>C101*D101*E101</f>
        <v>120</v>
      </c>
      <c r="H101" s="283" t="s">
        <v>329</v>
      </c>
      <c r="I101" s="283"/>
      <c r="J101" s="282"/>
    </row>
    <row r="102" spans="1:10" ht="15">
      <c r="A102" s="285"/>
      <c r="B102" s="302"/>
      <c r="C102" s="283"/>
      <c r="D102" s="283"/>
      <c r="E102" s="274"/>
      <c r="F102" s="274"/>
      <c r="G102" s="280"/>
      <c r="H102" s="283"/>
      <c r="I102" s="283"/>
      <c r="J102" s="282"/>
    </row>
    <row r="103" spans="1:10" ht="15">
      <c r="A103" s="285"/>
      <c r="B103" s="302"/>
      <c r="C103" s="283"/>
      <c r="D103" s="283"/>
      <c r="E103" s="274"/>
      <c r="F103" s="274"/>
      <c r="G103" s="280"/>
      <c r="H103" s="283"/>
      <c r="I103" s="283"/>
      <c r="J103" s="282"/>
    </row>
    <row r="104" spans="1:10" ht="15">
      <c r="A104" s="427" t="s">
        <v>17</v>
      </c>
      <c r="B104" s="430" t="s">
        <v>19</v>
      </c>
      <c r="C104" s="429" t="s">
        <v>159</v>
      </c>
      <c r="D104" s="429"/>
      <c r="E104" s="429"/>
      <c r="F104" s="429"/>
      <c r="G104" s="426" t="s">
        <v>13</v>
      </c>
      <c r="H104" s="427" t="s">
        <v>14</v>
      </c>
      <c r="I104" s="426"/>
      <c r="J104" s="426"/>
    </row>
    <row r="105" spans="1:10" ht="15">
      <c r="A105" s="427"/>
      <c r="B105" s="431"/>
      <c r="C105" s="240" t="s">
        <v>21</v>
      </c>
      <c r="D105" s="241" t="s">
        <v>0</v>
      </c>
      <c r="E105" s="241" t="s">
        <v>3</v>
      </c>
      <c r="F105" s="241" t="s">
        <v>22</v>
      </c>
      <c r="G105" s="426"/>
      <c r="H105" s="427"/>
      <c r="I105" s="426"/>
      <c r="J105" s="426"/>
    </row>
    <row r="106" spans="1:10" ht="210">
      <c r="A106" s="444">
        <v>18</v>
      </c>
      <c r="B106" s="310" t="s">
        <v>281</v>
      </c>
      <c r="C106" s="293"/>
      <c r="D106" s="283"/>
      <c r="E106" s="283"/>
      <c r="F106" s="283"/>
      <c r="G106" s="283"/>
      <c r="H106" s="283"/>
      <c r="I106" s="283"/>
      <c r="J106" s="282"/>
    </row>
    <row r="107" spans="1:10" ht="15">
      <c r="A107" s="445"/>
      <c r="B107" s="307" t="s">
        <v>298</v>
      </c>
      <c r="C107" s="283">
        <v>1</v>
      </c>
      <c r="D107" s="283">
        <v>60</v>
      </c>
      <c r="E107" s="283">
        <v>45</v>
      </c>
      <c r="F107" s="283"/>
      <c r="G107" s="283">
        <f>C107*D107*E107</f>
        <v>2700</v>
      </c>
      <c r="H107" s="283"/>
      <c r="I107" s="283"/>
      <c r="J107" s="282"/>
    </row>
    <row r="108" spans="1:10" ht="15">
      <c r="A108" s="445"/>
      <c r="B108" s="307" t="s">
        <v>296</v>
      </c>
      <c r="C108" s="293"/>
      <c r="D108" s="283"/>
      <c r="E108" s="283"/>
      <c r="F108" s="283"/>
      <c r="G108" s="283"/>
      <c r="H108" s="283"/>
      <c r="I108" s="283"/>
      <c r="J108" s="282"/>
    </row>
    <row r="109" spans="1:10" ht="15">
      <c r="A109" s="445"/>
      <c r="B109" s="310" t="s">
        <v>299</v>
      </c>
      <c r="C109" s="274">
        <v>2</v>
      </c>
      <c r="D109" s="283"/>
      <c r="E109" s="283"/>
      <c r="F109" s="283"/>
      <c r="G109" s="283">
        <v>450</v>
      </c>
      <c r="H109" s="283"/>
      <c r="I109" s="283"/>
      <c r="J109" s="282"/>
    </row>
    <row r="110" spans="1:10" ht="15">
      <c r="A110" s="445"/>
      <c r="B110" s="310" t="s">
        <v>300</v>
      </c>
      <c r="C110" s="283">
        <v>2</v>
      </c>
      <c r="D110" s="283"/>
      <c r="E110" s="283"/>
      <c r="F110" s="283"/>
      <c r="G110" s="283">
        <v>570</v>
      </c>
      <c r="H110" s="283"/>
      <c r="I110" s="283"/>
      <c r="J110" s="282"/>
    </row>
    <row r="111" spans="1:10" ht="15">
      <c r="A111" s="445"/>
      <c r="B111" s="307" t="s">
        <v>295</v>
      </c>
      <c r="C111" s="283">
        <v>1</v>
      </c>
      <c r="D111" s="283">
        <v>205</v>
      </c>
      <c r="E111" s="283">
        <v>2.5</v>
      </c>
      <c r="F111" s="283"/>
      <c r="G111" s="283">
        <f>C111*D111*E111</f>
        <v>512.5</v>
      </c>
      <c r="H111" s="283"/>
      <c r="I111" s="283"/>
      <c r="J111" s="282"/>
    </row>
    <row r="112" spans="1:10" ht="15">
      <c r="A112" s="445"/>
      <c r="B112" s="307" t="s">
        <v>294</v>
      </c>
      <c r="C112" s="283">
        <v>1</v>
      </c>
      <c r="D112" s="283">
        <v>4</v>
      </c>
      <c r="E112" s="283">
        <v>14</v>
      </c>
      <c r="F112" s="283"/>
      <c r="G112" s="283">
        <f>C112*D112*E112</f>
        <v>56</v>
      </c>
      <c r="H112" s="283"/>
      <c r="I112" s="283"/>
      <c r="J112" s="282"/>
    </row>
    <row r="113" spans="1:10" ht="15">
      <c r="A113" s="445"/>
      <c r="B113" s="307" t="s">
        <v>297</v>
      </c>
      <c r="C113" s="293"/>
      <c r="D113" s="283"/>
      <c r="E113" s="283"/>
      <c r="F113" s="283"/>
      <c r="G113" s="283"/>
      <c r="H113" s="283"/>
      <c r="I113" s="283"/>
      <c r="J113" s="282"/>
    </row>
    <row r="114" spans="1:10" ht="15">
      <c r="A114" s="445"/>
      <c r="B114" s="307" t="s">
        <v>370</v>
      </c>
      <c r="C114" s="283">
        <v>1</v>
      </c>
      <c r="D114" s="283">
        <v>3</v>
      </c>
      <c r="E114" s="283">
        <v>6</v>
      </c>
      <c r="F114" s="283"/>
      <c r="G114" s="283">
        <f>C114*D114*E114</f>
        <v>18</v>
      </c>
      <c r="H114" s="283" t="s">
        <v>375</v>
      </c>
      <c r="I114" s="283"/>
      <c r="J114" s="347"/>
    </row>
    <row r="115" spans="1:10" ht="30">
      <c r="A115" s="445"/>
      <c r="B115" s="307" t="s">
        <v>341</v>
      </c>
      <c r="C115" s="283">
        <v>2</v>
      </c>
      <c r="D115" s="283">
        <v>5</v>
      </c>
      <c r="E115" s="283">
        <v>9</v>
      </c>
      <c r="F115" s="283"/>
      <c r="G115" s="283">
        <f>C115*D115*E115</f>
        <v>90</v>
      </c>
      <c r="H115" s="283"/>
      <c r="I115" s="283"/>
      <c r="J115" s="282"/>
    </row>
    <row r="116" spans="1:10" ht="15">
      <c r="A116" s="446"/>
      <c r="B116" s="308" t="s">
        <v>369</v>
      </c>
      <c r="C116" s="283"/>
      <c r="D116" s="283"/>
      <c r="E116" s="283"/>
      <c r="F116" s="283"/>
      <c r="G116" s="278">
        <f>SUM(G107:G115)</f>
        <v>4396.5</v>
      </c>
      <c r="H116" s="283" t="s">
        <v>264</v>
      </c>
      <c r="I116" s="283"/>
      <c r="J116" s="282"/>
    </row>
    <row r="117" spans="1:10" ht="39.6">
      <c r="A117" s="311">
        <v>20</v>
      </c>
      <c r="B117" s="314" t="s">
        <v>321</v>
      </c>
      <c r="C117" s="315">
        <v>6</v>
      </c>
      <c r="D117" s="316"/>
      <c r="E117" s="317"/>
      <c r="F117" s="318"/>
      <c r="G117" s="319">
        <f>C117</f>
        <v>6</v>
      </c>
      <c r="H117" s="312" t="s">
        <v>323</v>
      </c>
      <c r="I117" s="313"/>
      <c r="J117" s="282"/>
    </row>
    <row r="118" spans="1:10" ht="15">
      <c r="A118" s="311"/>
      <c r="B118" s="320"/>
      <c r="C118" s="321"/>
      <c r="D118" s="321"/>
      <c r="E118" s="317"/>
      <c r="F118" s="322"/>
      <c r="G118" s="283"/>
      <c r="H118" s="312"/>
      <c r="I118" s="313"/>
      <c r="J118" s="282"/>
    </row>
    <row r="119" spans="1:10" ht="52.8">
      <c r="A119" s="311">
        <v>21</v>
      </c>
      <c r="B119" s="314" t="s">
        <v>322</v>
      </c>
      <c r="C119" s="315">
        <v>6</v>
      </c>
      <c r="D119" s="316"/>
      <c r="E119" s="317"/>
      <c r="F119" s="318"/>
      <c r="G119" s="319">
        <f>C119</f>
        <v>6</v>
      </c>
      <c r="H119" s="312" t="s">
        <v>323</v>
      </c>
      <c r="I119" s="313"/>
      <c r="J119" s="282"/>
    </row>
    <row r="120" spans="1:10" ht="15">
      <c r="A120" s="311"/>
      <c r="B120" s="314"/>
      <c r="C120" s="315"/>
      <c r="D120" s="316"/>
      <c r="E120" s="317"/>
      <c r="F120" s="318"/>
      <c r="G120" s="319"/>
      <c r="H120" s="312"/>
      <c r="I120" s="313"/>
      <c r="J120" s="282"/>
    </row>
    <row r="121" spans="1:10" ht="60">
      <c r="A121" s="311">
        <v>24</v>
      </c>
      <c r="B121" s="323" t="s">
        <v>358</v>
      </c>
      <c r="C121" s="324">
        <v>3</v>
      </c>
      <c r="D121" s="283"/>
      <c r="E121" s="283"/>
      <c r="F121" s="283"/>
      <c r="G121" s="324">
        <v>3</v>
      </c>
      <c r="H121" s="310" t="s">
        <v>326</v>
      </c>
      <c r="I121" s="325"/>
      <c r="J121" s="282"/>
    </row>
    <row r="122" spans="1:10" ht="18" customHeight="1">
      <c r="A122" s="311"/>
      <c r="B122" s="326" t="s">
        <v>359</v>
      </c>
      <c r="C122" s="324"/>
      <c r="D122" s="283"/>
      <c r="E122" s="283"/>
      <c r="F122" s="283"/>
      <c r="G122" s="324"/>
      <c r="H122" s="310"/>
      <c r="I122" s="325"/>
      <c r="J122" s="282"/>
    </row>
    <row r="123" spans="1:10" ht="15">
      <c r="A123" s="311">
        <v>25</v>
      </c>
      <c r="B123" s="327" t="s">
        <v>324</v>
      </c>
      <c r="C123" s="324">
        <v>2</v>
      </c>
      <c r="D123" s="283"/>
      <c r="E123" s="283"/>
      <c r="F123" s="283"/>
      <c r="G123" s="324">
        <v>2</v>
      </c>
      <c r="H123" s="310" t="s">
        <v>327</v>
      </c>
      <c r="I123" s="325"/>
      <c r="J123" s="282"/>
    </row>
    <row r="124" spans="1:10" ht="15">
      <c r="A124" s="311">
        <v>26</v>
      </c>
      <c r="B124" s="326" t="s">
        <v>325</v>
      </c>
      <c r="C124" s="324">
        <v>2</v>
      </c>
      <c r="D124" s="283"/>
      <c r="E124" s="283"/>
      <c r="F124" s="283"/>
      <c r="G124" s="324">
        <v>1</v>
      </c>
      <c r="H124" s="310" t="s">
        <v>327</v>
      </c>
      <c r="I124" s="325"/>
      <c r="J124" s="282"/>
    </row>
    <row r="125" spans="1:10" ht="30">
      <c r="A125" s="311">
        <v>27</v>
      </c>
      <c r="B125" s="326" t="s">
        <v>360</v>
      </c>
      <c r="C125" s="324">
        <v>3</v>
      </c>
      <c r="D125" s="283"/>
      <c r="E125" s="283"/>
      <c r="F125" s="283"/>
      <c r="G125" s="324">
        <v>3</v>
      </c>
      <c r="H125" s="310" t="s">
        <v>326</v>
      </c>
      <c r="I125" s="325"/>
      <c r="J125" s="282"/>
    </row>
    <row r="126" spans="1:10" ht="30">
      <c r="A126" s="311">
        <v>28</v>
      </c>
      <c r="B126" s="326" t="s">
        <v>377</v>
      </c>
      <c r="C126" s="324">
        <v>3</v>
      </c>
      <c r="D126" s="283"/>
      <c r="E126" s="283"/>
      <c r="F126" s="283"/>
      <c r="G126" s="324">
        <v>3</v>
      </c>
      <c r="H126" s="310" t="s">
        <v>327</v>
      </c>
      <c r="I126" s="325"/>
      <c r="J126" s="347"/>
    </row>
    <row r="127" spans="1:10" ht="45">
      <c r="A127" s="311">
        <v>29</v>
      </c>
      <c r="B127" s="326" t="s">
        <v>361</v>
      </c>
      <c r="C127" s="324">
        <v>1</v>
      </c>
      <c r="D127" s="283"/>
      <c r="E127" s="283"/>
      <c r="F127" s="283"/>
      <c r="G127" s="324">
        <v>1</v>
      </c>
      <c r="H127" s="310" t="s">
        <v>328</v>
      </c>
      <c r="I127" s="325"/>
      <c r="J127" s="282"/>
    </row>
    <row r="128" spans="1:10" ht="30">
      <c r="A128" s="311">
        <v>30</v>
      </c>
      <c r="B128" s="323" t="s">
        <v>362</v>
      </c>
      <c r="C128" s="328">
        <v>3</v>
      </c>
      <c r="D128" s="283"/>
      <c r="E128" s="283"/>
      <c r="F128" s="283"/>
      <c r="G128" s="328">
        <v>3</v>
      </c>
      <c r="H128" s="307" t="s">
        <v>323</v>
      </c>
      <c r="I128" s="328"/>
      <c r="J128" s="282"/>
    </row>
    <row r="129" spans="1:10" ht="45">
      <c r="A129" s="311">
        <v>31</v>
      </c>
      <c r="B129" s="307" t="s">
        <v>363</v>
      </c>
      <c r="C129" s="324">
        <v>575</v>
      </c>
      <c r="D129" s="283"/>
      <c r="E129" s="283"/>
      <c r="F129" s="283"/>
      <c r="G129" s="324">
        <f>C129</f>
        <v>575</v>
      </c>
      <c r="H129" s="307" t="s">
        <v>329</v>
      </c>
      <c r="I129" s="325"/>
      <c r="J129" s="282"/>
    </row>
    <row r="130" spans="1:10" ht="105">
      <c r="A130" s="311">
        <v>32</v>
      </c>
      <c r="B130" s="307" t="s">
        <v>366</v>
      </c>
      <c r="C130" s="328"/>
      <c r="D130" s="283"/>
      <c r="E130" s="283"/>
      <c r="F130" s="283"/>
      <c r="G130" s="328"/>
      <c r="H130" s="307"/>
      <c r="I130" s="328"/>
      <c r="J130" s="347"/>
    </row>
    <row r="131" spans="1:10" ht="15">
      <c r="A131" s="311"/>
      <c r="B131" s="348" t="s">
        <v>367</v>
      </c>
      <c r="C131" s="283">
        <v>4</v>
      </c>
      <c r="D131" s="283"/>
      <c r="E131" s="283"/>
      <c r="F131" s="283"/>
      <c r="G131" s="283"/>
      <c r="H131" s="312" t="s">
        <v>323</v>
      </c>
      <c r="I131" s="313"/>
      <c r="J131" s="347"/>
    </row>
    <row r="132" spans="1:10" ht="15">
      <c r="A132" s="311"/>
      <c r="B132" s="329" t="s">
        <v>319</v>
      </c>
      <c r="C132" s="330"/>
      <c r="D132" s="330"/>
      <c r="E132" s="330"/>
      <c r="F132" s="274"/>
      <c r="G132" s="283"/>
      <c r="H132" s="283"/>
      <c r="I132" s="283"/>
      <c r="J132" s="282"/>
    </row>
    <row r="133" spans="1:10" ht="15">
      <c r="A133" s="427" t="s">
        <v>17</v>
      </c>
      <c r="B133" s="428" t="s">
        <v>19</v>
      </c>
      <c r="C133" s="429" t="s">
        <v>159</v>
      </c>
      <c r="D133" s="429"/>
      <c r="E133" s="429"/>
      <c r="F133" s="429"/>
      <c r="G133" s="426" t="s">
        <v>13</v>
      </c>
      <c r="H133" s="427" t="s">
        <v>14</v>
      </c>
      <c r="I133" s="426"/>
      <c r="J133" s="426"/>
    </row>
    <row r="134" spans="1:10" ht="15">
      <c r="A134" s="427"/>
      <c r="B134" s="428"/>
      <c r="C134" s="240" t="s">
        <v>21</v>
      </c>
      <c r="D134" s="241" t="s">
        <v>0</v>
      </c>
      <c r="E134" s="241" t="s">
        <v>3</v>
      </c>
      <c r="F134" s="241" t="s">
        <v>22</v>
      </c>
      <c r="G134" s="426"/>
      <c r="H134" s="427"/>
      <c r="I134" s="426"/>
      <c r="J134" s="426"/>
    </row>
    <row r="135" spans="1:10" ht="165.6">
      <c r="A135" s="311">
        <v>33</v>
      </c>
      <c r="B135" s="331" t="s">
        <v>302</v>
      </c>
      <c r="C135" s="332">
        <v>1</v>
      </c>
      <c r="D135" s="330"/>
      <c r="E135" s="330"/>
      <c r="F135" s="274"/>
      <c r="G135" s="278">
        <v>1</v>
      </c>
      <c r="H135" s="283" t="s">
        <v>301</v>
      </c>
      <c r="I135" s="283"/>
      <c r="J135" s="282"/>
    </row>
    <row r="136" spans="1:10" ht="82.8">
      <c r="A136" s="444">
        <v>34</v>
      </c>
      <c r="B136" s="333" t="s">
        <v>303</v>
      </c>
      <c r="C136" s="333"/>
      <c r="D136" s="333"/>
      <c r="E136" s="333"/>
      <c r="F136" s="333"/>
      <c r="G136" s="333"/>
      <c r="H136" s="283"/>
      <c r="I136" s="283"/>
      <c r="J136" s="282"/>
    </row>
    <row r="137" spans="1:10" ht="27.6">
      <c r="A137" s="445"/>
      <c r="B137" s="334" t="s">
        <v>304</v>
      </c>
      <c r="C137" s="335">
        <v>12</v>
      </c>
      <c r="D137" s="330"/>
      <c r="E137" s="330"/>
      <c r="F137" s="274"/>
      <c r="G137" s="278">
        <v>16</v>
      </c>
      <c r="H137" s="283" t="s">
        <v>301</v>
      </c>
      <c r="I137" s="283"/>
      <c r="J137" s="282"/>
    </row>
    <row r="138" spans="1:10" ht="15">
      <c r="A138" s="445"/>
      <c r="B138" s="334" t="s">
        <v>305</v>
      </c>
      <c r="C138" s="335">
        <v>8</v>
      </c>
      <c r="D138" s="330"/>
      <c r="E138" s="330"/>
      <c r="F138" s="274"/>
      <c r="G138" s="278">
        <v>12</v>
      </c>
      <c r="H138" s="283" t="s">
        <v>301</v>
      </c>
      <c r="I138" s="283"/>
      <c r="J138" s="282"/>
    </row>
    <row r="139" spans="1:10" ht="27.6">
      <c r="A139" s="446"/>
      <c r="B139" s="334" t="s">
        <v>306</v>
      </c>
      <c r="C139" s="335">
        <v>2</v>
      </c>
      <c r="D139" s="330"/>
      <c r="E139" s="330"/>
      <c r="F139" s="274"/>
      <c r="G139" s="278">
        <v>6</v>
      </c>
      <c r="H139" s="283" t="s">
        <v>301</v>
      </c>
      <c r="I139" s="283"/>
      <c r="J139" s="282"/>
    </row>
    <row r="140" spans="1:10" ht="69">
      <c r="A140" s="444">
        <v>35</v>
      </c>
      <c r="B140" s="336" t="s">
        <v>307</v>
      </c>
      <c r="C140" s="336"/>
      <c r="D140" s="336"/>
      <c r="E140" s="336"/>
      <c r="F140" s="336"/>
      <c r="G140" s="337"/>
      <c r="H140" s="283"/>
      <c r="I140" s="283"/>
      <c r="J140" s="282"/>
    </row>
    <row r="141" spans="1:10" ht="15">
      <c r="A141" s="445"/>
      <c r="B141" s="320" t="s">
        <v>308</v>
      </c>
      <c r="C141" s="321">
        <v>1</v>
      </c>
      <c r="D141" s="336"/>
      <c r="E141" s="336"/>
      <c r="F141" s="336"/>
      <c r="G141" s="338">
        <v>460</v>
      </c>
      <c r="H141" s="283" t="s">
        <v>309</v>
      </c>
      <c r="I141" s="283"/>
      <c r="J141" s="282"/>
    </row>
    <row r="142" spans="1:10" ht="15">
      <c r="A142" s="445"/>
      <c r="B142" s="320" t="s">
        <v>310</v>
      </c>
      <c r="C142" s="321">
        <v>1</v>
      </c>
      <c r="D142" s="336"/>
      <c r="E142" s="336"/>
      <c r="F142" s="336"/>
      <c r="G142" s="338">
        <v>380</v>
      </c>
      <c r="H142" s="283" t="s">
        <v>309</v>
      </c>
      <c r="I142" s="283"/>
      <c r="J142" s="282"/>
    </row>
    <row r="143" spans="1:10" ht="110.4">
      <c r="A143" s="444">
        <v>36</v>
      </c>
      <c r="B143" s="334" t="s">
        <v>311</v>
      </c>
      <c r="C143" s="334"/>
      <c r="D143" s="334"/>
      <c r="E143" s="334"/>
      <c r="F143" s="334"/>
      <c r="G143" s="339"/>
      <c r="H143" s="283"/>
      <c r="I143" s="283"/>
      <c r="J143" s="282"/>
    </row>
    <row r="144" spans="1:10" ht="15">
      <c r="A144" s="445"/>
      <c r="B144" s="336" t="s">
        <v>312</v>
      </c>
      <c r="C144" s="340">
        <v>8</v>
      </c>
      <c r="D144" s="334"/>
      <c r="E144" s="334"/>
      <c r="F144" s="334"/>
      <c r="G144" s="341">
        <f>C144</f>
        <v>8</v>
      </c>
      <c r="H144" s="283" t="s">
        <v>301</v>
      </c>
      <c r="I144" s="283"/>
      <c r="J144" s="282"/>
    </row>
    <row r="145" spans="1:10" ht="15">
      <c r="A145" s="445"/>
      <c r="B145" s="336" t="s">
        <v>318</v>
      </c>
      <c r="C145" s="340">
        <v>6</v>
      </c>
      <c r="D145" s="336"/>
      <c r="E145" s="336"/>
      <c r="F145" s="336"/>
      <c r="G145" s="341">
        <f t="shared" ref="G145:G152" si="3">C145</f>
        <v>6</v>
      </c>
      <c r="H145" s="283" t="s">
        <v>301</v>
      </c>
      <c r="I145" s="283"/>
      <c r="J145" s="282"/>
    </row>
    <row r="146" spans="1:10" ht="15">
      <c r="A146" s="445"/>
      <c r="B146" s="336" t="s">
        <v>313</v>
      </c>
      <c r="C146" s="340">
        <v>6</v>
      </c>
      <c r="D146" s="330"/>
      <c r="E146" s="330"/>
      <c r="F146" s="274"/>
      <c r="G146" s="341">
        <f t="shared" si="3"/>
        <v>6</v>
      </c>
      <c r="H146" s="283" t="s">
        <v>301</v>
      </c>
      <c r="I146" s="283"/>
      <c r="J146" s="282"/>
    </row>
    <row r="147" spans="1:10" ht="15">
      <c r="A147" s="446"/>
      <c r="B147" s="336" t="s">
        <v>314</v>
      </c>
      <c r="C147" s="340">
        <v>6</v>
      </c>
      <c r="D147" s="330"/>
      <c r="E147" s="330"/>
      <c r="F147" s="274"/>
      <c r="G147" s="341">
        <f t="shared" si="3"/>
        <v>6</v>
      </c>
      <c r="H147" s="283" t="s">
        <v>301</v>
      </c>
      <c r="I147" s="283"/>
      <c r="J147" s="282"/>
    </row>
    <row r="148" spans="1:10" ht="15">
      <c r="A148" s="311">
        <v>37</v>
      </c>
      <c r="B148" s="336" t="s">
        <v>338</v>
      </c>
      <c r="C148" s="340">
        <v>12</v>
      </c>
      <c r="D148" s="330"/>
      <c r="E148" s="330"/>
      <c r="F148" s="274"/>
      <c r="G148" s="341">
        <f t="shared" si="3"/>
        <v>12</v>
      </c>
      <c r="H148" s="283" t="s">
        <v>301</v>
      </c>
      <c r="I148" s="313"/>
      <c r="J148" s="282"/>
    </row>
    <row r="149" spans="1:10" ht="27.6">
      <c r="A149" s="311">
        <v>38</v>
      </c>
      <c r="B149" s="336" t="s">
        <v>340</v>
      </c>
      <c r="C149" s="340">
        <v>4</v>
      </c>
      <c r="D149" s="330"/>
      <c r="E149" s="330"/>
      <c r="F149" s="274"/>
      <c r="G149" s="341">
        <f t="shared" si="3"/>
        <v>4</v>
      </c>
      <c r="H149" s="283" t="s">
        <v>301</v>
      </c>
      <c r="I149" s="283"/>
      <c r="J149" s="282"/>
    </row>
    <row r="150" spans="1:10" ht="15">
      <c r="A150" s="311">
        <v>39</v>
      </c>
      <c r="B150" s="336" t="s">
        <v>315</v>
      </c>
      <c r="C150" s="340">
        <v>4</v>
      </c>
      <c r="D150" s="330"/>
      <c r="E150" s="330"/>
      <c r="F150" s="274"/>
      <c r="G150" s="341">
        <f t="shared" si="3"/>
        <v>4</v>
      </c>
      <c r="H150" s="283" t="s">
        <v>301</v>
      </c>
      <c r="I150" s="283"/>
      <c r="J150" s="282"/>
    </row>
    <row r="151" spans="1:10" ht="27.6">
      <c r="A151" s="311">
        <v>40</v>
      </c>
      <c r="B151" s="336" t="s">
        <v>316</v>
      </c>
      <c r="C151" s="340">
        <v>8</v>
      </c>
      <c r="D151" s="330"/>
      <c r="E151" s="330"/>
      <c r="F151" s="274"/>
      <c r="G151" s="341">
        <f t="shared" si="3"/>
        <v>8</v>
      </c>
      <c r="H151" s="283" t="s">
        <v>301</v>
      </c>
      <c r="I151" s="283"/>
      <c r="J151" s="282"/>
    </row>
    <row r="152" spans="1:10" ht="15">
      <c r="A152" s="311">
        <v>41</v>
      </c>
      <c r="B152" s="336" t="s">
        <v>317</v>
      </c>
      <c r="C152" s="340">
        <v>8</v>
      </c>
      <c r="D152" s="330"/>
      <c r="E152" s="330"/>
      <c r="F152" s="274"/>
      <c r="G152" s="341">
        <f t="shared" si="3"/>
        <v>8</v>
      </c>
      <c r="H152" s="283" t="s">
        <v>301</v>
      </c>
      <c r="I152" s="283"/>
      <c r="J152" s="282"/>
    </row>
    <row r="153" spans="1:10" ht="20.399999999999999">
      <c r="A153" s="275"/>
      <c r="B153" s="355"/>
      <c r="C153" s="356"/>
      <c r="D153" s="356"/>
      <c r="E153" s="356"/>
      <c r="F153" s="356"/>
      <c r="G153" s="451" t="s">
        <v>166</v>
      </c>
      <c r="H153" s="452"/>
      <c r="I153" s="453"/>
      <c r="J153" s="351"/>
    </row>
    <row r="154" spans="1:10" ht="15">
      <c r="A154" s="275"/>
      <c r="B154" s="352"/>
      <c r="C154" s="275"/>
      <c r="D154" s="275"/>
      <c r="E154" s="275"/>
      <c r="F154" s="275"/>
      <c r="G154" s="448" t="s">
        <v>378</v>
      </c>
      <c r="H154" s="449"/>
      <c r="I154" s="450"/>
      <c r="J154" s="353"/>
    </row>
    <row r="155" spans="1:10" ht="15">
      <c r="A155" s="275"/>
      <c r="B155" s="352"/>
      <c r="C155" s="275"/>
      <c r="D155" s="275"/>
      <c r="E155" s="275"/>
      <c r="F155" s="275"/>
      <c r="G155" s="448" t="s">
        <v>379</v>
      </c>
      <c r="H155" s="449"/>
      <c r="I155" s="450"/>
      <c r="J155" s="354"/>
    </row>
  </sheetData>
  <mergeCells count="47">
    <mergeCell ref="G154:I154"/>
    <mergeCell ref="G155:I155"/>
    <mergeCell ref="A136:A139"/>
    <mergeCell ref="A140:A142"/>
    <mergeCell ref="A143:A147"/>
    <mergeCell ref="G153:I153"/>
    <mergeCell ref="A106:A116"/>
    <mergeCell ref="A12:A17"/>
    <mergeCell ref="A30:A35"/>
    <mergeCell ref="A48:A50"/>
    <mergeCell ref="A46:A47"/>
    <mergeCell ref="E9:F9"/>
    <mergeCell ref="E17:F17"/>
    <mergeCell ref="A6:A9"/>
    <mergeCell ref="A10:A11"/>
    <mergeCell ref="A18:A29"/>
    <mergeCell ref="A1:J1"/>
    <mergeCell ref="A2:J2"/>
    <mergeCell ref="A3:A4"/>
    <mergeCell ref="B3:B4"/>
    <mergeCell ref="C3:F3"/>
    <mergeCell ref="G3:G4"/>
    <mergeCell ref="H3:H4"/>
    <mergeCell ref="I3:I4"/>
    <mergeCell ref="J3:J4"/>
    <mergeCell ref="J46:J47"/>
    <mergeCell ref="A104:A105"/>
    <mergeCell ref="B104:B105"/>
    <mergeCell ref="C104:F104"/>
    <mergeCell ref="G104:G105"/>
    <mergeCell ref="H104:H105"/>
    <mergeCell ref="I104:I105"/>
    <mergeCell ref="J104:J105"/>
    <mergeCell ref="B46:B47"/>
    <mergeCell ref="C46:F46"/>
    <mergeCell ref="G46:G47"/>
    <mergeCell ref="H46:H47"/>
    <mergeCell ref="I46:I47"/>
    <mergeCell ref="A52:A77"/>
    <mergeCell ref="A80:A97"/>
    <mergeCell ref="I133:I134"/>
    <mergeCell ref="J133:J134"/>
    <mergeCell ref="A133:A134"/>
    <mergeCell ref="B133:B134"/>
    <mergeCell ref="C133:F133"/>
    <mergeCell ref="G133:G134"/>
    <mergeCell ref="H133:H134"/>
  </mergeCells>
  <printOptions horizontalCentered="1"/>
  <pageMargins left="0.23622047244094499" right="0.23622047244094499" top="0.74803149606299202" bottom="0.74803149606299202" header="0.31496062992126" footer="0.31496062992126"/>
  <pageSetup paperSize="9" scale="69" fitToHeight="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2"/>
  <sheetViews>
    <sheetView view="pageBreakPreview" zoomScale="60" zoomScaleNormal="80" workbookViewId="0">
      <selection activeCell="I10" sqref="I10"/>
    </sheetView>
  </sheetViews>
  <sheetFormatPr defaultColWidth="8.88671875" defaultRowHeight="15.6"/>
  <cols>
    <col min="1" max="1" width="9.109375" style="11"/>
    <col min="2" max="2" width="10.109375" style="11" customWidth="1"/>
    <col min="3" max="3" width="38.44140625" style="2" customWidth="1"/>
    <col min="4" max="4" width="10.33203125" style="69" customWidth="1"/>
    <col min="5" max="5" width="9.109375" style="67"/>
    <col min="6" max="6" width="11.44140625" style="67" customWidth="1"/>
    <col min="7" max="7" width="13" style="67" customWidth="1"/>
    <col min="8" max="254" width="9.109375" style="27"/>
    <col min="255" max="255" width="31.44140625" style="27" customWidth="1"/>
    <col min="256" max="259" width="9.109375" style="27"/>
    <col min="260" max="260" width="10.33203125" style="27" customWidth="1"/>
    <col min="261" max="261" width="9.109375" style="27"/>
    <col min="262" max="262" width="13.109375" style="27" customWidth="1"/>
    <col min="263" max="263" width="11.6640625" style="27" customWidth="1"/>
    <col min="264" max="510" width="9.109375" style="27"/>
    <col min="511" max="511" width="31.44140625" style="27" customWidth="1"/>
    <col min="512" max="515" width="9.109375" style="27"/>
    <col min="516" max="516" width="10.33203125" style="27" customWidth="1"/>
    <col min="517" max="517" width="9.109375" style="27"/>
    <col min="518" max="518" width="13.109375" style="27" customWidth="1"/>
    <col min="519" max="519" width="11.6640625" style="27" customWidth="1"/>
    <col min="520" max="766" width="9.109375" style="27"/>
    <col min="767" max="767" width="31.44140625" style="27" customWidth="1"/>
    <col min="768" max="771" width="9.109375" style="27"/>
    <col min="772" max="772" width="10.33203125" style="27" customWidth="1"/>
    <col min="773" max="773" width="9.109375" style="27"/>
    <col min="774" max="774" width="13.109375" style="27" customWidth="1"/>
    <col min="775" max="775" width="11.6640625" style="27" customWidth="1"/>
    <col min="776" max="1022" width="9.109375" style="27"/>
    <col min="1023" max="1023" width="31.44140625" style="27" customWidth="1"/>
    <col min="1024" max="1027" width="9.109375" style="27"/>
    <col min="1028" max="1028" width="10.33203125" style="27" customWidth="1"/>
    <col min="1029" max="1029" width="9.109375" style="27"/>
    <col min="1030" max="1030" width="13.109375" style="27" customWidth="1"/>
    <col min="1031" max="1031" width="11.6640625" style="27" customWidth="1"/>
    <col min="1032" max="1278" width="9.109375" style="27"/>
    <col min="1279" max="1279" width="31.44140625" style="27" customWidth="1"/>
    <col min="1280" max="1283" width="9.109375" style="27"/>
    <col min="1284" max="1284" width="10.33203125" style="27" customWidth="1"/>
    <col min="1285" max="1285" width="9.109375" style="27"/>
    <col min="1286" max="1286" width="13.109375" style="27" customWidth="1"/>
    <col min="1287" max="1287" width="11.6640625" style="27" customWidth="1"/>
    <col min="1288" max="1534" width="9.109375" style="27"/>
    <col min="1535" max="1535" width="31.44140625" style="27" customWidth="1"/>
    <col min="1536" max="1539" width="9.109375" style="27"/>
    <col min="1540" max="1540" width="10.33203125" style="27" customWidth="1"/>
    <col min="1541" max="1541" width="9.109375" style="27"/>
    <col min="1542" max="1542" width="13.109375" style="27" customWidth="1"/>
    <col min="1543" max="1543" width="11.6640625" style="27" customWidth="1"/>
    <col min="1544" max="1790" width="9.109375" style="27"/>
    <col min="1791" max="1791" width="31.44140625" style="27" customWidth="1"/>
    <col min="1792" max="1795" width="9.109375" style="27"/>
    <col min="1796" max="1796" width="10.33203125" style="27" customWidth="1"/>
    <col min="1797" max="1797" width="9.109375" style="27"/>
    <col min="1798" max="1798" width="13.109375" style="27" customWidth="1"/>
    <col min="1799" max="1799" width="11.6640625" style="27" customWidth="1"/>
    <col min="1800" max="2046" width="9.109375" style="27"/>
    <col min="2047" max="2047" width="31.44140625" style="27" customWidth="1"/>
    <col min="2048" max="2051" width="9.109375" style="27"/>
    <col min="2052" max="2052" width="10.33203125" style="27" customWidth="1"/>
    <col min="2053" max="2053" width="9.109375" style="27"/>
    <col min="2054" max="2054" width="13.109375" style="27" customWidth="1"/>
    <col min="2055" max="2055" width="11.6640625" style="27" customWidth="1"/>
    <col min="2056" max="2302" width="9.109375" style="27"/>
    <col min="2303" max="2303" width="31.44140625" style="27" customWidth="1"/>
    <col min="2304" max="2307" width="9.109375" style="27"/>
    <col min="2308" max="2308" width="10.33203125" style="27" customWidth="1"/>
    <col min="2309" max="2309" width="9.109375" style="27"/>
    <col min="2310" max="2310" width="13.109375" style="27" customWidth="1"/>
    <col min="2311" max="2311" width="11.6640625" style="27" customWidth="1"/>
    <col min="2312" max="2558" width="9.109375" style="27"/>
    <col min="2559" max="2559" width="31.44140625" style="27" customWidth="1"/>
    <col min="2560" max="2563" width="9.109375" style="27"/>
    <col min="2564" max="2564" width="10.33203125" style="27" customWidth="1"/>
    <col min="2565" max="2565" width="9.109375" style="27"/>
    <col min="2566" max="2566" width="13.109375" style="27" customWidth="1"/>
    <col min="2567" max="2567" width="11.6640625" style="27" customWidth="1"/>
    <col min="2568" max="2814" width="9.109375" style="27"/>
    <col min="2815" max="2815" width="31.44140625" style="27" customWidth="1"/>
    <col min="2816" max="2819" width="9.109375" style="27"/>
    <col min="2820" max="2820" width="10.33203125" style="27" customWidth="1"/>
    <col min="2821" max="2821" width="9.109375" style="27"/>
    <col min="2822" max="2822" width="13.109375" style="27" customWidth="1"/>
    <col min="2823" max="2823" width="11.6640625" style="27" customWidth="1"/>
    <col min="2824" max="3070" width="9.109375" style="27"/>
    <col min="3071" max="3071" width="31.44140625" style="27" customWidth="1"/>
    <col min="3072" max="3075" width="9.109375" style="27"/>
    <col min="3076" max="3076" width="10.33203125" style="27" customWidth="1"/>
    <col min="3077" max="3077" width="9.109375" style="27"/>
    <col min="3078" max="3078" width="13.109375" style="27" customWidth="1"/>
    <col min="3079" max="3079" width="11.6640625" style="27" customWidth="1"/>
    <col min="3080" max="3326" width="9.109375" style="27"/>
    <col min="3327" max="3327" width="31.44140625" style="27" customWidth="1"/>
    <col min="3328" max="3331" width="9.109375" style="27"/>
    <col min="3332" max="3332" width="10.33203125" style="27" customWidth="1"/>
    <col min="3333" max="3333" width="9.109375" style="27"/>
    <col min="3334" max="3334" width="13.109375" style="27" customWidth="1"/>
    <col min="3335" max="3335" width="11.6640625" style="27" customWidth="1"/>
    <col min="3336" max="3582" width="9.109375" style="27"/>
    <col min="3583" max="3583" width="31.44140625" style="27" customWidth="1"/>
    <col min="3584" max="3587" width="9.109375" style="27"/>
    <col min="3588" max="3588" width="10.33203125" style="27" customWidth="1"/>
    <col min="3589" max="3589" width="9.109375" style="27"/>
    <col min="3590" max="3590" width="13.109375" style="27" customWidth="1"/>
    <col min="3591" max="3591" width="11.6640625" style="27" customWidth="1"/>
    <col min="3592" max="3838" width="9.109375" style="27"/>
    <col min="3839" max="3839" width="31.44140625" style="27" customWidth="1"/>
    <col min="3840" max="3843" width="9.109375" style="27"/>
    <col min="3844" max="3844" width="10.33203125" style="27" customWidth="1"/>
    <col min="3845" max="3845" width="9.109375" style="27"/>
    <col min="3846" max="3846" width="13.109375" style="27" customWidth="1"/>
    <col min="3847" max="3847" width="11.6640625" style="27" customWidth="1"/>
    <col min="3848" max="4094" width="9.109375" style="27"/>
    <col min="4095" max="4095" width="31.44140625" style="27" customWidth="1"/>
    <col min="4096" max="4099" width="9.109375" style="27"/>
    <col min="4100" max="4100" width="10.33203125" style="27" customWidth="1"/>
    <col min="4101" max="4101" width="9.109375" style="27"/>
    <col min="4102" max="4102" width="13.109375" style="27" customWidth="1"/>
    <col min="4103" max="4103" width="11.6640625" style="27" customWidth="1"/>
    <col min="4104" max="4350" width="9.109375" style="27"/>
    <col min="4351" max="4351" width="31.44140625" style="27" customWidth="1"/>
    <col min="4352" max="4355" width="9.109375" style="27"/>
    <col min="4356" max="4356" width="10.33203125" style="27" customWidth="1"/>
    <col min="4357" max="4357" width="9.109375" style="27"/>
    <col min="4358" max="4358" width="13.109375" style="27" customWidth="1"/>
    <col min="4359" max="4359" width="11.6640625" style="27" customWidth="1"/>
    <col min="4360" max="4606" width="9.109375" style="27"/>
    <col min="4607" max="4607" width="31.44140625" style="27" customWidth="1"/>
    <col min="4608" max="4611" width="9.109375" style="27"/>
    <col min="4612" max="4612" width="10.33203125" style="27" customWidth="1"/>
    <col min="4613" max="4613" width="9.109375" style="27"/>
    <col min="4614" max="4614" width="13.109375" style="27" customWidth="1"/>
    <col min="4615" max="4615" width="11.6640625" style="27" customWidth="1"/>
    <col min="4616" max="4862" width="9.109375" style="27"/>
    <col min="4863" max="4863" width="31.44140625" style="27" customWidth="1"/>
    <col min="4864" max="4867" width="9.109375" style="27"/>
    <col min="4868" max="4868" width="10.33203125" style="27" customWidth="1"/>
    <col min="4869" max="4869" width="9.109375" style="27"/>
    <col min="4870" max="4870" width="13.109375" style="27" customWidth="1"/>
    <col min="4871" max="4871" width="11.6640625" style="27" customWidth="1"/>
    <col min="4872" max="5118" width="9.109375" style="27"/>
    <col min="5119" max="5119" width="31.44140625" style="27" customWidth="1"/>
    <col min="5120" max="5123" width="9.109375" style="27"/>
    <col min="5124" max="5124" width="10.33203125" style="27" customWidth="1"/>
    <col min="5125" max="5125" width="9.109375" style="27"/>
    <col min="5126" max="5126" width="13.109375" style="27" customWidth="1"/>
    <col min="5127" max="5127" width="11.6640625" style="27" customWidth="1"/>
    <col min="5128" max="5374" width="9.109375" style="27"/>
    <col min="5375" max="5375" width="31.44140625" style="27" customWidth="1"/>
    <col min="5376" max="5379" width="9.109375" style="27"/>
    <col min="5380" max="5380" width="10.33203125" style="27" customWidth="1"/>
    <col min="5381" max="5381" width="9.109375" style="27"/>
    <col min="5382" max="5382" width="13.109375" style="27" customWidth="1"/>
    <col min="5383" max="5383" width="11.6640625" style="27" customWidth="1"/>
    <col min="5384" max="5630" width="9.109375" style="27"/>
    <col min="5631" max="5631" width="31.44140625" style="27" customWidth="1"/>
    <col min="5632" max="5635" width="9.109375" style="27"/>
    <col min="5636" max="5636" width="10.33203125" style="27" customWidth="1"/>
    <col min="5637" max="5637" width="9.109375" style="27"/>
    <col min="5638" max="5638" width="13.109375" style="27" customWidth="1"/>
    <col min="5639" max="5639" width="11.6640625" style="27" customWidth="1"/>
    <col min="5640" max="5886" width="9.109375" style="27"/>
    <col min="5887" max="5887" width="31.44140625" style="27" customWidth="1"/>
    <col min="5888" max="5891" width="9.109375" style="27"/>
    <col min="5892" max="5892" width="10.33203125" style="27" customWidth="1"/>
    <col min="5893" max="5893" width="9.109375" style="27"/>
    <col min="5894" max="5894" width="13.109375" style="27" customWidth="1"/>
    <col min="5895" max="5895" width="11.6640625" style="27" customWidth="1"/>
    <col min="5896" max="6142" width="9.109375" style="27"/>
    <col min="6143" max="6143" width="31.44140625" style="27" customWidth="1"/>
    <col min="6144" max="6147" width="9.109375" style="27"/>
    <col min="6148" max="6148" width="10.33203125" style="27" customWidth="1"/>
    <col min="6149" max="6149" width="9.109375" style="27"/>
    <col min="6150" max="6150" width="13.109375" style="27" customWidth="1"/>
    <col min="6151" max="6151" width="11.6640625" style="27" customWidth="1"/>
    <col min="6152" max="6398" width="9.109375" style="27"/>
    <col min="6399" max="6399" width="31.44140625" style="27" customWidth="1"/>
    <col min="6400" max="6403" width="9.109375" style="27"/>
    <col min="6404" max="6404" width="10.33203125" style="27" customWidth="1"/>
    <col min="6405" max="6405" width="9.109375" style="27"/>
    <col min="6406" max="6406" width="13.109375" style="27" customWidth="1"/>
    <col min="6407" max="6407" width="11.6640625" style="27" customWidth="1"/>
    <col min="6408" max="6654" width="9.109375" style="27"/>
    <col min="6655" max="6655" width="31.44140625" style="27" customWidth="1"/>
    <col min="6656" max="6659" width="9.109375" style="27"/>
    <col min="6660" max="6660" width="10.33203125" style="27" customWidth="1"/>
    <col min="6661" max="6661" width="9.109375" style="27"/>
    <col min="6662" max="6662" width="13.109375" style="27" customWidth="1"/>
    <col min="6663" max="6663" width="11.6640625" style="27" customWidth="1"/>
    <col min="6664" max="6910" width="9.109375" style="27"/>
    <col min="6911" max="6911" width="31.44140625" style="27" customWidth="1"/>
    <col min="6912" max="6915" width="9.109375" style="27"/>
    <col min="6916" max="6916" width="10.33203125" style="27" customWidth="1"/>
    <col min="6917" max="6917" width="9.109375" style="27"/>
    <col min="6918" max="6918" width="13.109375" style="27" customWidth="1"/>
    <col min="6919" max="6919" width="11.6640625" style="27" customWidth="1"/>
    <col min="6920" max="7166" width="9.109375" style="27"/>
    <col min="7167" max="7167" width="31.44140625" style="27" customWidth="1"/>
    <col min="7168" max="7171" width="9.109375" style="27"/>
    <col min="7172" max="7172" width="10.33203125" style="27" customWidth="1"/>
    <col min="7173" max="7173" width="9.109375" style="27"/>
    <col min="7174" max="7174" width="13.109375" style="27" customWidth="1"/>
    <col min="7175" max="7175" width="11.6640625" style="27" customWidth="1"/>
    <col min="7176" max="7422" width="9.109375" style="27"/>
    <col min="7423" max="7423" width="31.44140625" style="27" customWidth="1"/>
    <col min="7424" max="7427" width="9.109375" style="27"/>
    <col min="7428" max="7428" width="10.33203125" style="27" customWidth="1"/>
    <col min="7429" max="7429" width="9.109375" style="27"/>
    <col min="7430" max="7430" width="13.109375" style="27" customWidth="1"/>
    <col min="7431" max="7431" width="11.6640625" style="27" customWidth="1"/>
    <col min="7432" max="7678" width="9.109375" style="27"/>
    <col min="7679" max="7679" width="31.44140625" style="27" customWidth="1"/>
    <col min="7680" max="7683" width="9.109375" style="27"/>
    <col min="7684" max="7684" width="10.33203125" style="27" customWidth="1"/>
    <col min="7685" max="7685" width="9.109375" style="27"/>
    <col min="7686" max="7686" width="13.109375" style="27" customWidth="1"/>
    <col min="7687" max="7687" width="11.6640625" style="27" customWidth="1"/>
    <col min="7688" max="7934" width="9.109375" style="27"/>
    <col min="7935" max="7935" width="31.44140625" style="27" customWidth="1"/>
    <col min="7936" max="7939" width="9.109375" style="27"/>
    <col min="7940" max="7940" width="10.33203125" style="27" customWidth="1"/>
    <col min="7941" max="7941" width="9.109375" style="27"/>
    <col min="7942" max="7942" width="13.109375" style="27" customWidth="1"/>
    <col min="7943" max="7943" width="11.6640625" style="27" customWidth="1"/>
    <col min="7944" max="8190" width="9.109375" style="27"/>
    <col min="8191" max="8191" width="31.44140625" style="27" customWidth="1"/>
    <col min="8192" max="8195" width="9.109375" style="27"/>
    <col min="8196" max="8196" width="10.33203125" style="27" customWidth="1"/>
    <col min="8197" max="8197" width="9.109375" style="27"/>
    <col min="8198" max="8198" width="13.109375" style="27" customWidth="1"/>
    <col min="8199" max="8199" width="11.6640625" style="27" customWidth="1"/>
    <col min="8200" max="8446" width="9.109375" style="27"/>
    <col min="8447" max="8447" width="31.44140625" style="27" customWidth="1"/>
    <col min="8448" max="8451" width="9.109375" style="27"/>
    <col min="8452" max="8452" width="10.33203125" style="27" customWidth="1"/>
    <col min="8453" max="8453" width="9.109375" style="27"/>
    <col min="8454" max="8454" width="13.109375" style="27" customWidth="1"/>
    <col min="8455" max="8455" width="11.6640625" style="27" customWidth="1"/>
    <col min="8456" max="8702" width="9.109375" style="27"/>
    <col min="8703" max="8703" width="31.44140625" style="27" customWidth="1"/>
    <col min="8704" max="8707" width="9.109375" style="27"/>
    <col min="8708" max="8708" width="10.33203125" style="27" customWidth="1"/>
    <col min="8709" max="8709" width="9.109375" style="27"/>
    <col min="8710" max="8710" width="13.109375" style="27" customWidth="1"/>
    <col min="8711" max="8711" width="11.6640625" style="27" customWidth="1"/>
    <col min="8712" max="8958" width="9.109375" style="27"/>
    <col min="8959" max="8959" width="31.44140625" style="27" customWidth="1"/>
    <col min="8960" max="8963" width="9.109375" style="27"/>
    <col min="8964" max="8964" width="10.33203125" style="27" customWidth="1"/>
    <col min="8965" max="8965" width="9.109375" style="27"/>
    <col min="8966" max="8966" width="13.109375" style="27" customWidth="1"/>
    <col min="8967" max="8967" width="11.6640625" style="27" customWidth="1"/>
    <col min="8968" max="9214" width="9.109375" style="27"/>
    <col min="9215" max="9215" width="31.44140625" style="27" customWidth="1"/>
    <col min="9216" max="9219" width="9.109375" style="27"/>
    <col min="9220" max="9220" width="10.33203125" style="27" customWidth="1"/>
    <col min="9221" max="9221" width="9.109375" style="27"/>
    <col min="9222" max="9222" width="13.109375" style="27" customWidth="1"/>
    <col min="9223" max="9223" width="11.6640625" style="27" customWidth="1"/>
    <col min="9224" max="9470" width="9.109375" style="27"/>
    <col min="9471" max="9471" width="31.44140625" style="27" customWidth="1"/>
    <col min="9472" max="9475" width="9.109375" style="27"/>
    <col min="9476" max="9476" width="10.33203125" style="27" customWidth="1"/>
    <col min="9477" max="9477" width="9.109375" style="27"/>
    <col min="9478" max="9478" width="13.109375" style="27" customWidth="1"/>
    <col min="9479" max="9479" width="11.6640625" style="27" customWidth="1"/>
    <col min="9480" max="9726" width="9.109375" style="27"/>
    <col min="9727" max="9727" width="31.44140625" style="27" customWidth="1"/>
    <col min="9728" max="9731" width="9.109375" style="27"/>
    <col min="9732" max="9732" width="10.33203125" style="27" customWidth="1"/>
    <col min="9733" max="9733" width="9.109375" style="27"/>
    <col min="9734" max="9734" width="13.109375" style="27" customWidth="1"/>
    <col min="9735" max="9735" width="11.6640625" style="27" customWidth="1"/>
    <col min="9736" max="9982" width="9.109375" style="27"/>
    <col min="9983" max="9983" width="31.44140625" style="27" customWidth="1"/>
    <col min="9984" max="9987" width="9.109375" style="27"/>
    <col min="9988" max="9988" width="10.33203125" style="27" customWidth="1"/>
    <col min="9989" max="9989" width="9.109375" style="27"/>
    <col min="9990" max="9990" width="13.109375" style="27" customWidth="1"/>
    <col min="9991" max="9991" width="11.6640625" style="27" customWidth="1"/>
    <col min="9992" max="10238" width="9.109375" style="27"/>
    <col min="10239" max="10239" width="31.44140625" style="27" customWidth="1"/>
    <col min="10240" max="10243" width="9.109375" style="27"/>
    <col min="10244" max="10244" width="10.33203125" style="27" customWidth="1"/>
    <col min="10245" max="10245" width="9.109375" style="27"/>
    <col min="10246" max="10246" width="13.109375" style="27" customWidth="1"/>
    <col min="10247" max="10247" width="11.6640625" style="27" customWidth="1"/>
    <col min="10248" max="10494" width="9.109375" style="27"/>
    <col min="10495" max="10495" width="31.44140625" style="27" customWidth="1"/>
    <col min="10496" max="10499" width="9.109375" style="27"/>
    <col min="10500" max="10500" width="10.33203125" style="27" customWidth="1"/>
    <col min="10501" max="10501" width="9.109375" style="27"/>
    <col min="10502" max="10502" width="13.109375" style="27" customWidth="1"/>
    <col min="10503" max="10503" width="11.6640625" style="27" customWidth="1"/>
    <col min="10504" max="10750" width="9.109375" style="27"/>
    <col min="10751" max="10751" width="31.44140625" style="27" customWidth="1"/>
    <col min="10752" max="10755" width="9.109375" style="27"/>
    <col min="10756" max="10756" width="10.33203125" style="27" customWidth="1"/>
    <col min="10757" max="10757" width="9.109375" style="27"/>
    <col min="10758" max="10758" width="13.109375" style="27" customWidth="1"/>
    <col min="10759" max="10759" width="11.6640625" style="27" customWidth="1"/>
    <col min="10760" max="11006" width="9.109375" style="27"/>
    <col min="11007" max="11007" width="31.44140625" style="27" customWidth="1"/>
    <col min="11008" max="11011" width="9.109375" style="27"/>
    <col min="11012" max="11012" width="10.33203125" style="27" customWidth="1"/>
    <col min="11013" max="11013" width="9.109375" style="27"/>
    <col min="11014" max="11014" width="13.109375" style="27" customWidth="1"/>
    <col min="11015" max="11015" width="11.6640625" style="27" customWidth="1"/>
    <col min="11016" max="11262" width="9.109375" style="27"/>
    <col min="11263" max="11263" width="31.44140625" style="27" customWidth="1"/>
    <col min="11264" max="11267" width="9.109375" style="27"/>
    <col min="11268" max="11268" width="10.33203125" style="27" customWidth="1"/>
    <col min="11269" max="11269" width="9.109375" style="27"/>
    <col min="11270" max="11270" width="13.109375" style="27" customWidth="1"/>
    <col min="11271" max="11271" width="11.6640625" style="27" customWidth="1"/>
    <col min="11272" max="11518" width="9.109375" style="27"/>
    <col min="11519" max="11519" width="31.44140625" style="27" customWidth="1"/>
    <col min="11520" max="11523" width="9.109375" style="27"/>
    <col min="11524" max="11524" width="10.33203125" style="27" customWidth="1"/>
    <col min="11525" max="11525" width="9.109375" style="27"/>
    <col min="11526" max="11526" width="13.109375" style="27" customWidth="1"/>
    <col min="11527" max="11527" width="11.6640625" style="27" customWidth="1"/>
    <col min="11528" max="11774" width="9.109375" style="27"/>
    <col min="11775" max="11775" width="31.44140625" style="27" customWidth="1"/>
    <col min="11776" max="11779" width="9.109375" style="27"/>
    <col min="11780" max="11780" width="10.33203125" style="27" customWidth="1"/>
    <col min="11781" max="11781" width="9.109375" style="27"/>
    <col min="11782" max="11782" width="13.109375" style="27" customWidth="1"/>
    <col min="11783" max="11783" width="11.6640625" style="27" customWidth="1"/>
    <col min="11784" max="12030" width="9.109375" style="27"/>
    <col min="12031" max="12031" width="31.44140625" style="27" customWidth="1"/>
    <col min="12032" max="12035" width="9.109375" style="27"/>
    <col min="12036" max="12036" width="10.33203125" style="27" customWidth="1"/>
    <col min="12037" max="12037" width="9.109375" style="27"/>
    <col min="12038" max="12038" width="13.109375" style="27" customWidth="1"/>
    <col min="12039" max="12039" width="11.6640625" style="27" customWidth="1"/>
    <col min="12040" max="12286" width="9.109375" style="27"/>
    <col min="12287" max="12287" width="31.44140625" style="27" customWidth="1"/>
    <col min="12288" max="12291" width="9.109375" style="27"/>
    <col min="12292" max="12292" width="10.33203125" style="27" customWidth="1"/>
    <col min="12293" max="12293" width="9.109375" style="27"/>
    <col min="12294" max="12294" width="13.109375" style="27" customWidth="1"/>
    <col min="12295" max="12295" width="11.6640625" style="27" customWidth="1"/>
    <col min="12296" max="12542" width="9.109375" style="27"/>
    <col min="12543" max="12543" width="31.44140625" style="27" customWidth="1"/>
    <col min="12544" max="12547" width="9.109375" style="27"/>
    <col min="12548" max="12548" width="10.33203125" style="27" customWidth="1"/>
    <col min="12549" max="12549" width="9.109375" style="27"/>
    <col min="12550" max="12550" width="13.109375" style="27" customWidth="1"/>
    <col min="12551" max="12551" width="11.6640625" style="27" customWidth="1"/>
    <col min="12552" max="12798" width="9.109375" style="27"/>
    <col min="12799" max="12799" width="31.44140625" style="27" customWidth="1"/>
    <col min="12800" max="12803" width="9.109375" style="27"/>
    <col min="12804" max="12804" width="10.33203125" style="27" customWidth="1"/>
    <col min="12805" max="12805" width="9.109375" style="27"/>
    <col min="12806" max="12806" width="13.109375" style="27" customWidth="1"/>
    <col min="12807" max="12807" width="11.6640625" style="27" customWidth="1"/>
    <col min="12808" max="13054" width="9.109375" style="27"/>
    <col min="13055" max="13055" width="31.44140625" style="27" customWidth="1"/>
    <col min="13056" max="13059" width="9.109375" style="27"/>
    <col min="13060" max="13060" width="10.33203125" style="27" customWidth="1"/>
    <col min="13061" max="13061" width="9.109375" style="27"/>
    <col min="13062" max="13062" width="13.109375" style="27" customWidth="1"/>
    <col min="13063" max="13063" width="11.6640625" style="27" customWidth="1"/>
    <col min="13064" max="13310" width="9.109375" style="27"/>
    <col min="13311" max="13311" width="31.44140625" style="27" customWidth="1"/>
    <col min="13312" max="13315" width="9.109375" style="27"/>
    <col min="13316" max="13316" width="10.33203125" style="27" customWidth="1"/>
    <col min="13317" max="13317" width="9.109375" style="27"/>
    <col min="13318" max="13318" width="13.109375" style="27" customWidth="1"/>
    <col min="13319" max="13319" width="11.6640625" style="27" customWidth="1"/>
    <col min="13320" max="13566" width="9.109375" style="27"/>
    <col min="13567" max="13567" width="31.44140625" style="27" customWidth="1"/>
    <col min="13568" max="13571" width="9.109375" style="27"/>
    <col min="13572" max="13572" width="10.33203125" style="27" customWidth="1"/>
    <col min="13573" max="13573" width="9.109375" style="27"/>
    <col min="13574" max="13574" width="13.109375" style="27" customWidth="1"/>
    <col min="13575" max="13575" width="11.6640625" style="27" customWidth="1"/>
    <col min="13576" max="13822" width="9.109375" style="27"/>
    <col min="13823" max="13823" width="31.44140625" style="27" customWidth="1"/>
    <col min="13824" max="13827" width="9.109375" style="27"/>
    <col min="13828" max="13828" width="10.33203125" style="27" customWidth="1"/>
    <col min="13829" max="13829" width="9.109375" style="27"/>
    <col min="13830" max="13830" width="13.109375" style="27" customWidth="1"/>
    <col min="13831" max="13831" width="11.6640625" style="27" customWidth="1"/>
    <col min="13832" max="14078" width="9.109375" style="27"/>
    <col min="14079" max="14079" width="31.44140625" style="27" customWidth="1"/>
    <col min="14080" max="14083" width="9.109375" style="27"/>
    <col min="14084" max="14084" width="10.33203125" style="27" customWidth="1"/>
    <col min="14085" max="14085" width="9.109375" style="27"/>
    <col min="14086" max="14086" width="13.109375" style="27" customWidth="1"/>
    <col min="14087" max="14087" width="11.6640625" style="27" customWidth="1"/>
    <col min="14088" max="14334" width="9.109375" style="27"/>
    <col min="14335" max="14335" width="31.44140625" style="27" customWidth="1"/>
    <col min="14336" max="14339" width="9.109375" style="27"/>
    <col min="14340" max="14340" width="10.33203125" style="27" customWidth="1"/>
    <col min="14341" max="14341" width="9.109375" style="27"/>
    <col min="14342" max="14342" width="13.109375" style="27" customWidth="1"/>
    <col min="14343" max="14343" width="11.6640625" style="27" customWidth="1"/>
    <col min="14344" max="14590" width="9.109375" style="27"/>
    <col min="14591" max="14591" width="31.44140625" style="27" customWidth="1"/>
    <col min="14592" max="14595" width="9.109375" style="27"/>
    <col min="14596" max="14596" width="10.33203125" style="27" customWidth="1"/>
    <col min="14597" max="14597" width="9.109375" style="27"/>
    <col min="14598" max="14598" width="13.109375" style="27" customWidth="1"/>
    <col min="14599" max="14599" width="11.6640625" style="27" customWidth="1"/>
    <col min="14600" max="14846" width="9.109375" style="27"/>
    <col min="14847" max="14847" width="31.44140625" style="27" customWidth="1"/>
    <col min="14848" max="14851" width="9.109375" style="27"/>
    <col min="14852" max="14852" width="10.33203125" style="27" customWidth="1"/>
    <col min="14853" max="14853" width="9.109375" style="27"/>
    <col min="14854" max="14854" width="13.109375" style="27" customWidth="1"/>
    <col min="14855" max="14855" width="11.6640625" style="27" customWidth="1"/>
    <col min="14856" max="15102" width="9.109375" style="27"/>
    <col min="15103" max="15103" width="31.44140625" style="27" customWidth="1"/>
    <col min="15104" max="15107" width="9.109375" style="27"/>
    <col min="15108" max="15108" width="10.33203125" style="27" customWidth="1"/>
    <col min="15109" max="15109" width="9.109375" style="27"/>
    <col min="15110" max="15110" width="13.109375" style="27" customWidth="1"/>
    <col min="15111" max="15111" width="11.6640625" style="27" customWidth="1"/>
    <col min="15112" max="15358" width="9.109375" style="27"/>
    <col min="15359" max="15359" width="31.44140625" style="27" customWidth="1"/>
    <col min="15360" max="15363" width="9.109375" style="27"/>
    <col min="15364" max="15364" width="10.33203125" style="27" customWidth="1"/>
    <col min="15365" max="15365" width="9.109375" style="27"/>
    <col min="15366" max="15366" width="13.109375" style="27" customWidth="1"/>
    <col min="15367" max="15367" width="11.6640625" style="27" customWidth="1"/>
    <col min="15368" max="15614" width="9.109375" style="27"/>
    <col min="15615" max="15615" width="31.44140625" style="27" customWidth="1"/>
    <col min="15616" max="15619" width="9.109375" style="27"/>
    <col min="15620" max="15620" width="10.33203125" style="27" customWidth="1"/>
    <col min="15621" max="15621" width="9.109375" style="27"/>
    <col min="15622" max="15622" width="13.109375" style="27" customWidth="1"/>
    <col min="15623" max="15623" width="11.6640625" style="27" customWidth="1"/>
    <col min="15624" max="15870" width="9.109375" style="27"/>
    <col min="15871" max="15871" width="31.44140625" style="27" customWidth="1"/>
    <col min="15872" max="15875" width="9.109375" style="27"/>
    <col min="15876" max="15876" width="10.33203125" style="27" customWidth="1"/>
    <col min="15877" max="15877" width="9.109375" style="27"/>
    <col min="15878" max="15878" width="13.109375" style="27" customWidth="1"/>
    <col min="15879" max="15879" width="11.6640625" style="27" customWidth="1"/>
    <col min="15880" max="16126" width="9.109375" style="27"/>
    <col min="16127" max="16127" width="31.44140625" style="27" customWidth="1"/>
    <col min="16128" max="16131" width="9.109375" style="27"/>
    <col min="16132" max="16132" width="10.33203125" style="27" customWidth="1"/>
    <col min="16133" max="16133" width="9.109375" style="27"/>
    <col min="16134" max="16134" width="13.109375" style="27" customWidth="1"/>
    <col min="16135" max="16135" width="11.6640625" style="27" customWidth="1"/>
    <col min="16136" max="16384" width="9.109375" style="27"/>
  </cols>
  <sheetData>
    <row r="1" spans="1:7" s="50" customFormat="1" ht="62.25" customHeight="1">
      <c r="A1" s="359" t="s">
        <v>259</v>
      </c>
      <c r="B1" s="360"/>
      <c r="C1" s="360"/>
      <c r="D1" s="360"/>
      <c r="E1" s="360"/>
      <c r="F1" s="360"/>
      <c r="G1" s="361"/>
    </row>
    <row r="2" spans="1:7" s="50" customFormat="1" ht="24" customHeight="1">
      <c r="A2" s="368" t="s">
        <v>204</v>
      </c>
      <c r="B2" s="369"/>
      <c r="C2" s="369"/>
      <c r="D2" s="369"/>
      <c r="E2" s="369"/>
      <c r="F2" s="369"/>
      <c r="G2" s="370"/>
    </row>
    <row r="3" spans="1:7" s="175" customFormat="1" ht="13.2">
      <c r="A3" s="371" t="s">
        <v>248</v>
      </c>
      <c r="B3" s="373" t="s">
        <v>18</v>
      </c>
      <c r="C3" s="373" t="s">
        <v>19</v>
      </c>
      <c r="D3" s="375" t="s">
        <v>13</v>
      </c>
      <c r="E3" s="373" t="s">
        <v>14</v>
      </c>
      <c r="F3" s="377" t="s">
        <v>20</v>
      </c>
      <c r="G3" s="379" t="s">
        <v>15</v>
      </c>
    </row>
    <row r="4" spans="1:7" s="175" customFormat="1" ht="19.5" customHeight="1">
      <c r="A4" s="372"/>
      <c r="B4" s="374"/>
      <c r="C4" s="374"/>
      <c r="D4" s="376"/>
      <c r="E4" s="374"/>
      <c r="F4" s="378"/>
      <c r="G4" s="380"/>
    </row>
    <row r="5" spans="1:7" s="81" customFormat="1" ht="31.2">
      <c r="A5" s="9">
        <v>1</v>
      </c>
      <c r="B5" s="9">
        <v>3.25</v>
      </c>
      <c r="C5" s="6" t="s">
        <v>54</v>
      </c>
      <c r="D5" s="230"/>
      <c r="E5" s="116"/>
      <c r="F5" s="116"/>
      <c r="G5" s="116"/>
    </row>
    <row r="6" spans="1:7" s="81" customFormat="1" ht="124.8">
      <c r="A6" s="18"/>
      <c r="B6" s="10" t="s">
        <v>205</v>
      </c>
      <c r="C6" s="3" t="s">
        <v>56</v>
      </c>
      <c r="D6" s="30">
        <f>Culvert!H6</f>
        <v>142.28999999999996</v>
      </c>
      <c r="E6" s="28" t="s">
        <v>6</v>
      </c>
      <c r="F6" s="29">
        <v>140</v>
      </c>
      <c r="G6" s="29">
        <f>F6*D6</f>
        <v>19920.599999999995</v>
      </c>
    </row>
    <row r="7" spans="1:7" s="81" customFormat="1">
      <c r="A7" s="18"/>
      <c r="B7" s="18"/>
      <c r="C7" s="176"/>
      <c r="D7" s="30"/>
      <c r="E7" s="200"/>
      <c r="F7" s="200"/>
      <c r="G7" s="177"/>
    </row>
    <row r="8" spans="1:7" s="81" customFormat="1" ht="78">
      <c r="A8" s="10">
        <v>2</v>
      </c>
      <c r="B8" s="10">
        <v>6.6</v>
      </c>
      <c r="C8" s="3" t="s">
        <v>206</v>
      </c>
      <c r="D8" s="30"/>
      <c r="E8" s="200"/>
      <c r="F8" s="200"/>
      <c r="G8" s="177"/>
    </row>
    <row r="9" spans="1:7" s="81" customFormat="1">
      <c r="A9" s="18"/>
      <c r="B9" s="10" t="s">
        <v>205</v>
      </c>
      <c r="C9" s="3" t="s">
        <v>58</v>
      </c>
      <c r="D9" s="30">
        <f>Culvert!H9</f>
        <v>13.77</v>
      </c>
      <c r="E9" s="28" t="s">
        <v>6</v>
      </c>
      <c r="F9" s="29">
        <v>2789</v>
      </c>
      <c r="G9" s="29">
        <f>F9*D9</f>
        <v>38404.53</v>
      </c>
    </row>
    <row r="10" spans="1:7" s="81" customFormat="1">
      <c r="A10" s="18"/>
      <c r="B10" s="18"/>
      <c r="C10" s="176"/>
      <c r="D10" s="30"/>
      <c r="E10" s="200"/>
      <c r="F10" s="200"/>
      <c r="G10" s="177"/>
    </row>
    <row r="11" spans="1:7" s="81" customFormat="1" ht="31.2">
      <c r="A11" s="10">
        <v>3</v>
      </c>
      <c r="B11" s="10">
        <v>3.25</v>
      </c>
      <c r="C11" s="3" t="s">
        <v>54</v>
      </c>
      <c r="D11" s="30"/>
      <c r="E11" s="200"/>
      <c r="F11" s="200"/>
      <c r="G11" s="177"/>
    </row>
    <row r="12" spans="1:7" s="81" customFormat="1" ht="109.2">
      <c r="A12" s="18"/>
      <c r="B12" s="10" t="s">
        <v>59</v>
      </c>
      <c r="C12" s="3" t="s">
        <v>207</v>
      </c>
      <c r="D12" s="30">
        <f>Culvert!H15</f>
        <v>36.450000000000003</v>
      </c>
      <c r="E12" s="28" t="s">
        <v>6</v>
      </c>
      <c r="F12" s="29">
        <v>4146</v>
      </c>
      <c r="G12" s="29">
        <f>F12*D12</f>
        <v>151121.70000000001</v>
      </c>
    </row>
    <row r="13" spans="1:7" s="81" customFormat="1">
      <c r="A13" s="18"/>
      <c r="B13" s="18"/>
      <c r="C13" s="176"/>
      <c r="D13" s="30"/>
      <c r="E13" s="28"/>
      <c r="F13" s="29"/>
      <c r="G13" s="29"/>
    </row>
    <row r="14" spans="1:7" s="81" customFormat="1" ht="31.2">
      <c r="A14" s="10">
        <v>4</v>
      </c>
      <c r="B14" s="10">
        <v>3.25</v>
      </c>
      <c r="C14" s="3" t="s">
        <v>54</v>
      </c>
      <c r="D14" s="30"/>
      <c r="E14" s="200"/>
      <c r="F14" s="200"/>
      <c r="G14" s="177"/>
    </row>
    <row r="15" spans="1:7" s="81" customFormat="1" ht="62.4">
      <c r="A15" s="18"/>
      <c r="B15" s="10" t="s">
        <v>62</v>
      </c>
      <c r="C15" s="3" t="s">
        <v>63</v>
      </c>
      <c r="D15" s="30">
        <f>Culvert!H19</f>
        <v>2.9159999999999999</v>
      </c>
      <c r="E15" s="28" t="s">
        <v>64</v>
      </c>
      <c r="F15" s="29">
        <v>56301</v>
      </c>
      <c r="G15" s="29">
        <f>F15*D15</f>
        <v>164173.71599999999</v>
      </c>
    </row>
    <row r="16" spans="1:7" s="81" customFormat="1">
      <c r="A16" s="219"/>
      <c r="B16" s="219"/>
      <c r="C16" s="220"/>
      <c r="D16" s="69"/>
      <c r="E16" s="51"/>
      <c r="F16" s="222"/>
      <c r="G16" s="26"/>
    </row>
    <row r="17" spans="1:7" s="81" customFormat="1">
      <c r="A17" s="185"/>
      <c r="B17" s="12"/>
      <c r="C17" s="186"/>
      <c r="D17" s="188"/>
      <c r="E17" s="189"/>
      <c r="F17" s="190" t="s">
        <v>49</v>
      </c>
      <c r="G17" s="191">
        <f>SUM(G5:G15)</f>
        <v>373620.54599999997</v>
      </c>
    </row>
    <row r="18" spans="1:7" s="81" customFormat="1">
      <c r="A18" s="192"/>
      <c r="B18" s="11"/>
      <c r="C18" s="193"/>
      <c r="D18" s="26"/>
      <c r="E18" s="194"/>
      <c r="F18" s="69"/>
      <c r="G18" s="195"/>
    </row>
    <row r="19" spans="1:7" s="81" customFormat="1">
      <c r="A19" s="185"/>
      <c r="B19" s="12"/>
      <c r="C19" s="186"/>
      <c r="D19" s="188"/>
      <c r="E19" s="189"/>
      <c r="F19" s="190" t="s">
        <v>210</v>
      </c>
      <c r="G19" s="191">
        <f>G17/100000</f>
        <v>3.7362054599999999</v>
      </c>
    </row>
    <row r="21" spans="1:7" s="61" customFormat="1">
      <c r="A21" s="59"/>
      <c r="B21" s="59"/>
      <c r="C21" s="59"/>
      <c r="D21" s="59"/>
      <c r="E21" s="59"/>
      <c r="F21" s="59"/>
    </row>
    <row r="22" spans="1:7">
      <c r="A22" s="181"/>
      <c r="B22" s="67"/>
      <c r="C22" s="67"/>
      <c r="D22" s="68"/>
    </row>
    <row r="23" spans="1:7" s="61" customFormat="1">
      <c r="A23" s="59"/>
      <c r="B23" s="59"/>
      <c r="C23" s="59"/>
      <c r="D23" s="59"/>
      <c r="E23" s="59"/>
      <c r="F23" s="59"/>
    </row>
    <row r="24" spans="1:7" s="61" customFormat="1">
      <c r="A24" s="59"/>
      <c r="B24" s="59"/>
      <c r="C24" s="62"/>
      <c r="D24" s="59"/>
      <c r="E24" s="59"/>
      <c r="F24" s="59"/>
    </row>
    <row r="25" spans="1:7" s="61" customFormat="1">
      <c r="A25" s="59"/>
      <c r="B25" s="59"/>
      <c r="C25" s="62"/>
      <c r="D25" s="59"/>
      <c r="E25" s="59"/>
      <c r="F25" s="59"/>
    </row>
    <row r="26" spans="1:7" s="64" customFormat="1" ht="16.8">
      <c r="A26" s="63"/>
    </row>
    <row r="27" spans="1:7">
      <c r="A27" s="181"/>
      <c r="B27" s="181"/>
      <c r="C27" s="27"/>
      <c r="D27" s="27"/>
      <c r="F27" s="26"/>
      <c r="G27" s="26"/>
    </row>
    <row r="28" spans="1:7">
      <c r="A28" s="181"/>
      <c r="B28" s="181"/>
      <c r="C28" s="27"/>
      <c r="D28" s="26"/>
      <c r="F28" s="26"/>
      <c r="G28" s="26"/>
    </row>
    <row r="29" spans="1:7" s="50" customFormat="1" ht="18">
      <c r="A29" s="182"/>
      <c r="B29" s="183"/>
      <c r="C29" s="182"/>
    </row>
    <row r="30" spans="1:7" s="61" customFormat="1">
      <c r="A30" s="59"/>
      <c r="B30" s="59"/>
      <c r="C30" s="196"/>
      <c r="D30" s="59"/>
      <c r="E30" s="59"/>
      <c r="F30" s="59"/>
    </row>
    <row r="31" spans="1:7" s="61" customFormat="1">
      <c r="A31" s="59"/>
      <c r="B31" s="59"/>
      <c r="C31" s="196"/>
      <c r="D31" s="59"/>
      <c r="E31" s="59"/>
      <c r="F31" s="59"/>
    </row>
    <row r="32" spans="1:7" s="64" customFormat="1" ht="16.8">
      <c r="A32" s="63"/>
    </row>
  </sheetData>
  <mergeCells count="9">
    <mergeCell ref="A1:G1"/>
    <mergeCell ref="A2:G2"/>
    <mergeCell ref="A3:A4"/>
    <mergeCell ref="B3:B4"/>
    <mergeCell ref="C3:C4"/>
    <mergeCell ref="D3:D4"/>
    <mergeCell ref="E3:E4"/>
    <mergeCell ref="F3:F4"/>
    <mergeCell ref="G3:G4"/>
  </mergeCells>
  <printOptions gridLines="1"/>
  <pageMargins left="0" right="0" top="0.25" bottom="0" header="0" footer="0"/>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67"/>
  <sheetViews>
    <sheetView view="pageBreakPreview" zoomScale="80" zoomScaleNormal="80" zoomScaleSheetLayoutView="80" workbookViewId="0">
      <selection activeCell="I10" sqref="I10"/>
    </sheetView>
  </sheetViews>
  <sheetFormatPr defaultColWidth="8.88671875" defaultRowHeight="15.6"/>
  <cols>
    <col min="1" max="1" width="7.88671875" style="11" customWidth="1"/>
    <col min="2" max="2" width="10.44140625" style="11" customWidth="1"/>
    <col min="3" max="3" width="40.44140625" style="2" customWidth="1"/>
    <col min="4" max="4" width="10.109375" style="69" customWidth="1"/>
    <col min="5" max="5" width="7.6640625" style="67" customWidth="1"/>
    <col min="6" max="6" width="10.109375" style="67" customWidth="1"/>
    <col min="7" max="7" width="13.88671875" style="67" customWidth="1"/>
    <col min="8" max="252" width="9.109375" style="27"/>
    <col min="253" max="253" width="5.44140625" style="27" customWidth="1"/>
    <col min="254" max="254" width="8.6640625" style="27" customWidth="1"/>
    <col min="255" max="255" width="32.6640625" style="27" customWidth="1"/>
    <col min="256" max="256" width="6.6640625" style="27" customWidth="1"/>
    <col min="257" max="257" width="10" style="27" customWidth="1"/>
    <col min="258" max="258" width="7.44140625" style="27" customWidth="1"/>
    <col min="259" max="259" width="7.6640625" style="27" customWidth="1"/>
    <col min="260" max="260" width="10.109375" style="27" customWidth="1"/>
    <col min="261" max="261" width="6.44140625" style="27" customWidth="1"/>
    <col min="262" max="262" width="9" style="27" customWidth="1"/>
    <col min="263" max="263" width="12.88671875" style="27" customWidth="1"/>
    <col min="264" max="508" width="9.109375" style="27"/>
    <col min="509" max="509" width="5.44140625" style="27" customWidth="1"/>
    <col min="510" max="510" width="8.6640625" style="27" customWidth="1"/>
    <col min="511" max="511" width="32.6640625" style="27" customWidth="1"/>
    <col min="512" max="512" width="6.6640625" style="27" customWidth="1"/>
    <col min="513" max="513" width="10" style="27" customWidth="1"/>
    <col min="514" max="514" width="7.44140625" style="27" customWidth="1"/>
    <col min="515" max="515" width="7.6640625" style="27" customWidth="1"/>
    <col min="516" max="516" width="10.109375" style="27" customWidth="1"/>
    <col min="517" max="517" width="6.44140625" style="27" customWidth="1"/>
    <col min="518" max="518" width="9" style="27" customWidth="1"/>
    <col min="519" max="519" width="12.88671875" style="27" customWidth="1"/>
    <col min="520" max="764" width="9.109375" style="27"/>
    <col min="765" max="765" width="5.44140625" style="27" customWidth="1"/>
    <col min="766" max="766" width="8.6640625" style="27" customWidth="1"/>
    <col min="767" max="767" width="32.6640625" style="27" customWidth="1"/>
    <col min="768" max="768" width="6.6640625" style="27" customWidth="1"/>
    <col min="769" max="769" width="10" style="27" customWidth="1"/>
    <col min="770" max="770" width="7.44140625" style="27" customWidth="1"/>
    <col min="771" max="771" width="7.6640625" style="27" customWidth="1"/>
    <col min="772" max="772" width="10.109375" style="27" customWidth="1"/>
    <col min="773" max="773" width="6.44140625" style="27" customWidth="1"/>
    <col min="774" max="774" width="9" style="27" customWidth="1"/>
    <col min="775" max="775" width="12.88671875" style="27" customWidth="1"/>
    <col min="776" max="1020" width="9.109375" style="27"/>
    <col min="1021" max="1021" width="5.44140625" style="27" customWidth="1"/>
    <col min="1022" max="1022" width="8.6640625" style="27" customWidth="1"/>
    <col min="1023" max="1023" width="32.6640625" style="27" customWidth="1"/>
    <col min="1024" max="1024" width="6.6640625" style="27" customWidth="1"/>
    <col min="1025" max="1025" width="10" style="27" customWidth="1"/>
    <col min="1026" max="1026" width="7.44140625" style="27" customWidth="1"/>
    <col min="1027" max="1027" width="7.6640625" style="27" customWidth="1"/>
    <col min="1028" max="1028" width="10.109375" style="27" customWidth="1"/>
    <col min="1029" max="1029" width="6.44140625" style="27" customWidth="1"/>
    <col min="1030" max="1030" width="9" style="27" customWidth="1"/>
    <col min="1031" max="1031" width="12.88671875" style="27" customWidth="1"/>
    <col min="1032" max="1276" width="9.109375" style="27"/>
    <col min="1277" max="1277" width="5.44140625" style="27" customWidth="1"/>
    <col min="1278" max="1278" width="8.6640625" style="27" customWidth="1"/>
    <col min="1279" max="1279" width="32.6640625" style="27" customWidth="1"/>
    <col min="1280" max="1280" width="6.6640625" style="27" customWidth="1"/>
    <col min="1281" max="1281" width="10" style="27" customWidth="1"/>
    <col min="1282" max="1282" width="7.44140625" style="27" customWidth="1"/>
    <col min="1283" max="1283" width="7.6640625" style="27" customWidth="1"/>
    <col min="1284" max="1284" width="10.109375" style="27" customWidth="1"/>
    <col min="1285" max="1285" width="6.44140625" style="27" customWidth="1"/>
    <col min="1286" max="1286" width="9" style="27" customWidth="1"/>
    <col min="1287" max="1287" width="12.88671875" style="27" customWidth="1"/>
    <col min="1288" max="1532" width="9.109375" style="27"/>
    <col min="1533" max="1533" width="5.44140625" style="27" customWidth="1"/>
    <col min="1534" max="1534" width="8.6640625" style="27" customWidth="1"/>
    <col min="1535" max="1535" width="32.6640625" style="27" customWidth="1"/>
    <col min="1536" max="1536" width="6.6640625" style="27" customWidth="1"/>
    <col min="1537" max="1537" width="10" style="27" customWidth="1"/>
    <col min="1538" max="1538" width="7.44140625" style="27" customWidth="1"/>
    <col min="1539" max="1539" width="7.6640625" style="27" customWidth="1"/>
    <col min="1540" max="1540" width="10.109375" style="27" customWidth="1"/>
    <col min="1541" max="1541" width="6.44140625" style="27" customWidth="1"/>
    <col min="1542" max="1542" width="9" style="27" customWidth="1"/>
    <col min="1543" max="1543" width="12.88671875" style="27" customWidth="1"/>
    <col min="1544" max="1788" width="9.109375" style="27"/>
    <col min="1789" max="1789" width="5.44140625" style="27" customWidth="1"/>
    <col min="1790" max="1790" width="8.6640625" style="27" customWidth="1"/>
    <col min="1791" max="1791" width="32.6640625" style="27" customWidth="1"/>
    <col min="1792" max="1792" width="6.6640625" style="27" customWidth="1"/>
    <col min="1793" max="1793" width="10" style="27" customWidth="1"/>
    <col min="1794" max="1794" width="7.44140625" style="27" customWidth="1"/>
    <col min="1795" max="1795" width="7.6640625" style="27" customWidth="1"/>
    <col min="1796" max="1796" width="10.109375" style="27" customWidth="1"/>
    <col min="1797" max="1797" width="6.44140625" style="27" customWidth="1"/>
    <col min="1798" max="1798" width="9" style="27" customWidth="1"/>
    <col min="1799" max="1799" width="12.88671875" style="27" customWidth="1"/>
    <col min="1800" max="2044" width="9.109375" style="27"/>
    <col min="2045" max="2045" width="5.44140625" style="27" customWidth="1"/>
    <col min="2046" max="2046" width="8.6640625" style="27" customWidth="1"/>
    <col min="2047" max="2047" width="32.6640625" style="27" customWidth="1"/>
    <col min="2048" max="2048" width="6.6640625" style="27" customWidth="1"/>
    <col min="2049" max="2049" width="10" style="27" customWidth="1"/>
    <col min="2050" max="2050" width="7.44140625" style="27" customWidth="1"/>
    <col min="2051" max="2051" width="7.6640625" style="27" customWidth="1"/>
    <col min="2052" max="2052" width="10.109375" style="27" customWidth="1"/>
    <col min="2053" max="2053" width="6.44140625" style="27" customWidth="1"/>
    <col min="2054" max="2054" width="9" style="27" customWidth="1"/>
    <col min="2055" max="2055" width="12.88671875" style="27" customWidth="1"/>
    <col min="2056" max="2300" width="9.109375" style="27"/>
    <col min="2301" max="2301" width="5.44140625" style="27" customWidth="1"/>
    <col min="2302" max="2302" width="8.6640625" style="27" customWidth="1"/>
    <col min="2303" max="2303" width="32.6640625" style="27" customWidth="1"/>
    <col min="2304" max="2304" width="6.6640625" style="27" customWidth="1"/>
    <col min="2305" max="2305" width="10" style="27" customWidth="1"/>
    <col min="2306" max="2306" width="7.44140625" style="27" customWidth="1"/>
    <col min="2307" max="2307" width="7.6640625" style="27" customWidth="1"/>
    <col min="2308" max="2308" width="10.109375" style="27" customWidth="1"/>
    <col min="2309" max="2309" width="6.44140625" style="27" customWidth="1"/>
    <col min="2310" max="2310" width="9" style="27" customWidth="1"/>
    <col min="2311" max="2311" width="12.88671875" style="27" customWidth="1"/>
    <col min="2312" max="2556" width="9.109375" style="27"/>
    <col min="2557" max="2557" width="5.44140625" style="27" customWidth="1"/>
    <col min="2558" max="2558" width="8.6640625" style="27" customWidth="1"/>
    <col min="2559" max="2559" width="32.6640625" style="27" customWidth="1"/>
    <col min="2560" max="2560" width="6.6640625" style="27" customWidth="1"/>
    <col min="2561" max="2561" width="10" style="27" customWidth="1"/>
    <col min="2562" max="2562" width="7.44140625" style="27" customWidth="1"/>
    <col min="2563" max="2563" width="7.6640625" style="27" customWidth="1"/>
    <col min="2564" max="2564" width="10.109375" style="27" customWidth="1"/>
    <col min="2565" max="2565" width="6.44140625" style="27" customWidth="1"/>
    <col min="2566" max="2566" width="9" style="27" customWidth="1"/>
    <col min="2567" max="2567" width="12.88671875" style="27" customWidth="1"/>
    <col min="2568" max="2812" width="9.109375" style="27"/>
    <col min="2813" max="2813" width="5.44140625" style="27" customWidth="1"/>
    <col min="2814" max="2814" width="8.6640625" style="27" customWidth="1"/>
    <col min="2815" max="2815" width="32.6640625" style="27" customWidth="1"/>
    <col min="2816" max="2816" width="6.6640625" style="27" customWidth="1"/>
    <col min="2817" max="2817" width="10" style="27" customWidth="1"/>
    <col min="2818" max="2818" width="7.44140625" style="27" customWidth="1"/>
    <col min="2819" max="2819" width="7.6640625" style="27" customWidth="1"/>
    <col min="2820" max="2820" width="10.109375" style="27" customWidth="1"/>
    <col min="2821" max="2821" width="6.44140625" style="27" customWidth="1"/>
    <col min="2822" max="2822" width="9" style="27" customWidth="1"/>
    <col min="2823" max="2823" width="12.88671875" style="27" customWidth="1"/>
    <col min="2824" max="3068" width="9.109375" style="27"/>
    <col min="3069" max="3069" width="5.44140625" style="27" customWidth="1"/>
    <col min="3070" max="3070" width="8.6640625" style="27" customWidth="1"/>
    <col min="3071" max="3071" width="32.6640625" style="27" customWidth="1"/>
    <col min="3072" max="3072" width="6.6640625" style="27" customWidth="1"/>
    <col min="3073" max="3073" width="10" style="27" customWidth="1"/>
    <col min="3074" max="3074" width="7.44140625" style="27" customWidth="1"/>
    <col min="3075" max="3075" width="7.6640625" style="27" customWidth="1"/>
    <col min="3076" max="3076" width="10.109375" style="27" customWidth="1"/>
    <col min="3077" max="3077" width="6.44140625" style="27" customWidth="1"/>
    <col min="3078" max="3078" width="9" style="27" customWidth="1"/>
    <col min="3079" max="3079" width="12.88671875" style="27" customWidth="1"/>
    <col min="3080" max="3324" width="9.109375" style="27"/>
    <col min="3325" max="3325" width="5.44140625" style="27" customWidth="1"/>
    <col min="3326" max="3326" width="8.6640625" style="27" customWidth="1"/>
    <col min="3327" max="3327" width="32.6640625" style="27" customWidth="1"/>
    <col min="3328" max="3328" width="6.6640625" style="27" customWidth="1"/>
    <col min="3329" max="3329" width="10" style="27" customWidth="1"/>
    <col min="3330" max="3330" width="7.44140625" style="27" customWidth="1"/>
    <col min="3331" max="3331" width="7.6640625" style="27" customWidth="1"/>
    <col min="3332" max="3332" width="10.109375" style="27" customWidth="1"/>
    <col min="3333" max="3333" width="6.44140625" style="27" customWidth="1"/>
    <col min="3334" max="3334" width="9" style="27" customWidth="1"/>
    <col min="3335" max="3335" width="12.88671875" style="27" customWidth="1"/>
    <col min="3336" max="3580" width="9.109375" style="27"/>
    <col min="3581" max="3581" width="5.44140625" style="27" customWidth="1"/>
    <col min="3582" max="3582" width="8.6640625" style="27" customWidth="1"/>
    <col min="3583" max="3583" width="32.6640625" style="27" customWidth="1"/>
    <col min="3584" max="3584" width="6.6640625" style="27" customWidth="1"/>
    <col min="3585" max="3585" width="10" style="27" customWidth="1"/>
    <col min="3586" max="3586" width="7.44140625" style="27" customWidth="1"/>
    <col min="3587" max="3587" width="7.6640625" style="27" customWidth="1"/>
    <col min="3588" max="3588" width="10.109375" style="27" customWidth="1"/>
    <col min="3589" max="3589" width="6.44140625" style="27" customWidth="1"/>
    <col min="3590" max="3590" width="9" style="27" customWidth="1"/>
    <col min="3591" max="3591" width="12.88671875" style="27" customWidth="1"/>
    <col min="3592" max="3836" width="9.109375" style="27"/>
    <col min="3837" max="3837" width="5.44140625" style="27" customWidth="1"/>
    <col min="3838" max="3838" width="8.6640625" style="27" customWidth="1"/>
    <col min="3839" max="3839" width="32.6640625" style="27" customWidth="1"/>
    <col min="3840" max="3840" width="6.6640625" style="27" customWidth="1"/>
    <col min="3841" max="3841" width="10" style="27" customWidth="1"/>
    <col min="3842" max="3842" width="7.44140625" style="27" customWidth="1"/>
    <col min="3843" max="3843" width="7.6640625" style="27" customWidth="1"/>
    <col min="3844" max="3844" width="10.109375" style="27" customWidth="1"/>
    <col min="3845" max="3845" width="6.44140625" style="27" customWidth="1"/>
    <col min="3846" max="3846" width="9" style="27" customWidth="1"/>
    <col min="3847" max="3847" width="12.88671875" style="27" customWidth="1"/>
    <col min="3848" max="4092" width="9.109375" style="27"/>
    <col min="4093" max="4093" width="5.44140625" style="27" customWidth="1"/>
    <col min="4094" max="4094" width="8.6640625" style="27" customWidth="1"/>
    <col min="4095" max="4095" width="32.6640625" style="27" customWidth="1"/>
    <col min="4096" max="4096" width="6.6640625" style="27" customWidth="1"/>
    <col min="4097" max="4097" width="10" style="27" customWidth="1"/>
    <col min="4098" max="4098" width="7.44140625" style="27" customWidth="1"/>
    <col min="4099" max="4099" width="7.6640625" style="27" customWidth="1"/>
    <col min="4100" max="4100" width="10.109375" style="27" customWidth="1"/>
    <col min="4101" max="4101" width="6.44140625" style="27" customWidth="1"/>
    <col min="4102" max="4102" width="9" style="27" customWidth="1"/>
    <col min="4103" max="4103" width="12.88671875" style="27" customWidth="1"/>
    <col min="4104" max="4348" width="9.109375" style="27"/>
    <col min="4349" max="4349" width="5.44140625" style="27" customWidth="1"/>
    <col min="4350" max="4350" width="8.6640625" style="27" customWidth="1"/>
    <col min="4351" max="4351" width="32.6640625" style="27" customWidth="1"/>
    <col min="4352" max="4352" width="6.6640625" style="27" customWidth="1"/>
    <col min="4353" max="4353" width="10" style="27" customWidth="1"/>
    <col min="4354" max="4354" width="7.44140625" style="27" customWidth="1"/>
    <col min="4355" max="4355" width="7.6640625" style="27" customWidth="1"/>
    <col min="4356" max="4356" width="10.109375" style="27" customWidth="1"/>
    <col min="4357" max="4357" width="6.44140625" style="27" customWidth="1"/>
    <col min="4358" max="4358" width="9" style="27" customWidth="1"/>
    <col min="4359" max="4359" width="12.88671875" style="27" customWidth="1"/>
    <col min="4360" max="4604" width="9.109375" style="27"/>
    <col min="4605" max="4605" width="5.44140625" style="27" customWidth="1"/>
    <col min="4606" max="4606" width="8.6640625" style="27" customWidth="1"/>
    <col min="4607" max="4607" width="32.6640625" style="27" customWidth="1"/>
    <col min="4608" max="4608" width="6.6640625" style="27" customWidth="1"/>
    <col min="4609" max="4609" width="10" style="27" customWidth="1"/>
    <col min="4610" max="4610" width="7.44140625" style="27" customWidth="1"/>
    <col min="4611" max="4611" width="7.6640625" style="27" customWidth="1"/>
    <col min="4612" max="4612" width="10.109375" style="27" customWidth="1"/>
    <col min="4613" max="4613" width="6.44140625" style="27" customWidth="1"/>
    <col min="4614" max="4614" width="9" style="27" customWidth="1"/>
    <col min="4615" max="4615" width="12.88671875" style="27" customWidth="1"/>
    <col min="4616" max="4860" width="9.109375" style="27"/>
    <col min="4861" max="4861" width="5.44140625" style="27" customWidth="1"/>
    <col min="4862" max="4862" width="8.6640625" style="27" customWidth="1"/>
    <col min="4863" max="4863" width="32.6640625" style="27" customWidth="1"/>
    <col min="4864" max="4864" width="6.6640625" style="27" customWidth="1"/>
    <col min="4865" max="4865" width="10" style="27" customWidth="1"/>
    <col min="4866" max="4866" width="7.44140625" style="27" customWidth="1"/>
    <col min="4867" max="4867" width="7.6640625" style="27" customWidth="1"/>
    <col min="4868" max="4868" width="10.109375" style="27" customWidth="1"/>
    <col min="4869" max="4869" width="6.44140625" style="27" customWidth="1"/>
    <col min="4870" max="4870" width="9" style="27" customWidth="1"/>
    <col min="4871" max="4871" width="12.88671875" style="27" customWidth="1"/>
    <col min="4872" max="5116" width="9.109375" style="27"/>
    <col min="5117" max="5117" width="5.44140625" style="27" customWidth="1"/>
    <col min="5118" max="5118" width="8.6640625" style="27" customWidth="1"/>
    <col min="5119" max="5119" width="32.6640625" style="27" customWidth="1"/>
    <col min="5120" max="5120" width="6.6640625" style="27" customWidth="1"/>
    <col min="5121" max="5121" width="10" style="27" customWidth="1"/>
    <col min="5122" max="5122" width="7.44140625" style="27" customWidth="1"/>
    <col min="5123" max="5123" width="7.6640625" style="27" customWidth="1"/>
    <col min="5124" max="5124" width="10.109375" style="27" customWidth="1"/>
    <col min="5125" max="5125" width="6.44140625" style="27" customWidth="1"/>
    <col min="5126" max="5126" width="9" style="27" customWidth="1"/>
    <col min="5127" max="5127" width="12.88671875" style="27" customWidth="1"/>
    <col min="5128" max="5372" width="9.109375" style="27"/>
    <col min="5373" max="5373" width="5.44140625" style="27" customWidth="1"/>
    <col min="5374" max="5374" width="8.6640625" style="27" customWidth="1"/>
    <col min="5375" max="5375" width="32.6640625" style="27" customWidth="1"/>
    <col min="5376" max="5376" width="6.6640625" style="27" customWidth="1"/>
    <col min="5377" max="5377" width="10" style="27" customWidth="1"/>
    <col min="5378" max="5378" width="7.44140625" style="27" customWidth="1"/>
    <col min="5379" max="5379" width="7.6640625" style="27" customWidth="1"/>
    <col min="5380" max="5380" width="10.109375" style="27" customWidth="1"/>
    <col min="5381" max="5381" width="6.44140625" style="27" customWidth="1"/>
    <col min="5382" max="5382" width="9" style="27" customWidth="1"/>
    <col min="5383" max="5383" width="12.88671875" style="27" customWidth="1"/>
    <col min="5384" max="5628" width="9.109375" style="27"/>
    <col min="5629" max="5629" width="5.44140625" style="27" customWidth="1"/>
    <col min="5630" max="5630" width="8.6640625" style="27" customWidth="1"/>
    <col min="5631" max="5631" width="32.6640625" style="27" customWidth="1"/>
    <col min="5632" max="5632" width="6.6640625" style="27" customWidth="1"/>
    <col min="5633" max="5633" width="10" style="27" customWidth="1"/>
    <col min="5634" max="5634" width="7.44140625" style="27" customWidth="1"/>
    <col min="5635" max="5635" width="7.6640625" style="27" customWidth="1"/>
    <col min="5636" max="5636" width="10.109375" style="27" customWidth="1"/>
    <col min="5637" max="5637" width="6.44140625" style="27" customWidth="1"/>
    <col min="5638" max="5638" width="9" style="27" customWidth="1"/>
    <col min="5639" max="5639" width="12.88671875" style="27" customWidth="1"/>
    <col min="5640" max="5884" width="9.109375" style="27"/>
    <col min="5885" max="5885" width="5.44140625" style="27" customWidth="1"/>
    <col min="5886" max="5886" width="8.6640625" style="27" customWidth="1"/>
    <col min="5887" max="5887" width="32.6640625" style="27" customWidth="1"/>
    <col min="5888" max="5888" width="6.6640625" style="27" customWidth="1"/>
    <col min="5889" max="5889" width="10" style="27" customWidth="1"/>
    <col min="5890" max="5890" width="7.44140625" style="27" customWidth="1"/>
    <col min="5891" max="5891" width="7.6640625" style="27" customWidth="1"/>
    <col min="5892" max="5892" width="10.109375" style="27" customWidth="1"/>
    <col min="5893" max="5893" width="6.44140625" style="27" customWidth="1"/>
    <col min="5894" max="5894" width="9" style="27" customWidth="1"/>
    <col min="5895" max="5895" width="12.88671875" style="27" customWidth="1"/>
    <col min="5896" max="6140" width="9.109375" style="27"/>
    <col min="6141" max="6141" width="5.44140625" style="27" customWidth="1"/>
    <col min="6142" max="6142" width="8.6640625" style="27" customWidth="1"/>
    <col min="6143" max="6143" width="32.6640625" style="27" customWidth="1"/>
    <col min="6144" max="6144" width="6.6640625" style="27" customWidth="1"/>
    <col min="6145" max="6145" width="10" style="27" customWidth="1"/>
    <col min="6146" max="6146" width="7.44140625" style="27" customWidth="1"/>
    <col min="6147" max="6147" width="7.6640625" style="27" customWidth="1"/>
    <col min="6148" max="6148" width="10.109375" style="27" customWidth="1"/>
    <col min="6149" max="6149" width="6.44140625" style="27" customWidth="1"/>
    <col min="6150" max="6150" width="9" style="27" customWidth="1"/>
    <col min="6151" max="6151" width="12.88671875" style="27" customWidth="1"/>
    <col min="6152" max="6396" width="9.109375" style="27"/>
    <col min="6397" max="6397" width="5.44140625" style="27" customWidth="1"/>
    <col min="6398" max="6398" width="8.6640625" style="27" customWidth="1"/>
    <col min="6399" max="6399" width="32.6640625" style="27" customWidth="1"/>
    <col min="6400" max="6400" width="6.6640625" style="27" customWidth="1"/>
    <col min="6401" max="6401" width="10" style="27" customWidth="1"/>
    <col min="6402" max="6402" width="7.44140625" style="27" customWidth="1"/>
    <col min="6403" max="6403" width="7.6640625" style="27" customWidth="1"/>
    <col min="6404" max="6404" width="10.109375" style="27" customWidth="1"/>
    <col min="6405" max="6405" width="6.44140625" style="27" customWidth="1"/>
    <col min="6406" max="6406" width="9" style="27" customWidth="1"/>
    <col min="6407" max="6407" width="12.88671875" style="27" customWidth="1"/>
    <col min="6408" max="6652" width="9.109375" style="27"/>
    <col min="6653" max="6653" width="5.44140625" style="27" customWidth="1"/>
    <col min="6654" max="6654" width="8.6640625" style="27" customWidth="1"/>
    <col min="6655" max="6655" width="32.6640625" style="27" customWidth="1"/>
    <col min="6656" max="6656" width="6.6640625" style="27" customWidth="1"/>
    <col min="6657" max="6657" width="10" style="27" customWidth="1"/>
    <col min="6658" max="6658" width="7.44140625" style="27" customWidth="1"/>
    <col min="6659" max="6659" width="7.6640625" style="27" customWidth="1"/>
    <col min="6660" max="6660" width="10.109375" style="27" customWidth="1"/>
    <col min="6661" max="6661" width="6.44140625" style="27" customWidth="1"/>
    <col min="6662" max="6662" width="9" style="27" customWidth="1"/>
    <col min="6663" max="6663" width="12.88671875" style="27" customWidth="1"/>
    <col min="6664" max="6908" width="9.109375" style="27"/>
    <col min="6909" max="6909" width="5.44140625" style="27" customWidth="1"/>
    <col min="6910" max="6910" width="8.6640625" style="27" customWidth="1"/>
    <col min="6911" max="6911" width="32.6640625" style="27" customWidth="1"/>
    <col min="6912" max="6912" width="6.6640625" style="27" customWidth="1"/>
    <col min="6913" max="6913" width="10" style="27" customWidth="1"/>
    <col min="6914" max="6914" width="7.44140625" style="27" customWidth="1"/>
    <col min="6915" max="6915" width="7.6640625" style="27" customWidth="1"/>
    <col min="6916" max="6916" width="10.109375" style="27" customWidth="1"/>
    <col min="6917" max="6917" width="6.44140625" style="27" customWidth="1"/>
    <col min="6918" max="6918" width="9" style="27" customWidth="1"/>
    <col min="6919" max="6919" width="12.88671875" style="27" customWidth="1"/>
    <col min="6920" max="7164" width="9.109375" style="27"/>
    <col min="7165" max="7165" width="5.44140625" style="27" customWidth="1"/>
    <col min="7166" max="7166" width="8.6640625" style="27" customWidth="1"/>
    <col min="7167" max="7167" width="32.6640625" style="27" customWidth="1"/>
    <col min="7168" max="7168" width="6.6640625" style="27" customWidth="1"/>
    <col min="7169" max="7169" width="10" style="27" customWidth="1"/>
    <col min="7170" max="7170" width="7.44140625" style="27" customWidth="1"/>
    <col min="7171" max="7171" width="7.6640625" style="27" customWidth="1"/>
    <col min="7172" max="7172" width="10.109375" style="27" customWidth="1"/>
    <col min="7173" max="7173" width="6.44140625" style="27" customWidth="1"/>
    <col min="7174" max="7174" width="9" style="27" customWidth="1"/>
    <col min="7175" max="7175" width="12.88671875" style="27" customWidth="1"/>
    <col min="7176" max="7420" width="9.109375" style="27"/>
    <col min="7421" max="7421" width="5.44140625" style="27" customWidth="1"/>
    <col min="7422" max="7422" width="8.6640625" style="27" customWidth="1"/>
    <col min="7423" max="7423" width="32.6640625" style="27" customWidth="1"/>
    <col min="7424" max="7424" width="6.6640625" style="27" customWidth="1"/>
    <col min="7425" max="7425" width="10" style="27" customWidth="1"/>
    <col min="7426" max="7426" width="7.44140625" style="27" customWidth="1"/>
    <col min="7427" max="7427" width="7.6640625" style="27" customWidth="1"/>
    <col min="7428" max="7428" width="10.109375" style="27" customWidth="1"/>
    <col min="7429" max="7429" width="6.44140625" style="27" customWidth="1"/>
    <col min="7430" max="7430" width="9" style="27" customWidth="1"/>
    <col min="7431" max="7431" width="12.88671875" style="27" customWidth="1"/>
    <col min="7432" max="7676" width="9.109375" style="27"/>
    <col min="7677" max="7677" width="5.44140625" style="27" customWidth="1"/>
    <col min="7678" max="7678" width="8.6640625" style="27" customWidth="1"/>
    <col min="7679" max="7679" width="32.6640625" style="27" customWidth="1"/>
    <col min="7680" max="7680" width="6.6640625" style="27" customWidth="1"/>
    <col min="7681" max="7681" width="10" style="27" customWidth="1"/>
    <col min="7682" max="7682" width="7.44140625" style="27" customWidth="1"/>
    <col min="7683" max="7683" width="7.6640625" style="27" customWidth="1"/>
    <col min="7684" max="7684" width="10.109375" style="27" customWidth="1"/>
    <col min="7685" max="7685" width="6.44140625" style="27" customWidth="1"/>
    <col min="7686" max="7686" width="9" style="27" customWidth="1"/>
    <col min="7687" max="7687" width="12.88671875" style="27" customWidth="1"/>
    <col min="7688" max="7932" width="9.109375" style="27"/>
    <col min="7933" max="7933" width="5.44140625" style="27" customWidth="1"/>
    <col min="7934" max="7934" width="8.6640625" style="27" customWidth="1"/>
    <col min="7935" max="7935" width="32.6640625" style="27" customWidth="1"/>
    <col min="7936" max="7936" width="6.6640625" style="27" customWidth="1"/>
    <col min="7937" max="7937" width="10" style="27" customWidth="1"/>
    <col min="7938" max="7938" width="7.44140625" style="27" customWidth="1"/>
    <col min="7939" max="7939" width="7.6640625" style="27" customWidth="1"/>
    <col min="7940" max="7940" width="10.109375" style="27" customWidth="1"/>
    <col min="7941" max="7941" width="6.44140625" style="27" customWidth="1"/>
    <col min="7942" max="7942" width="9" style="27" customWidth="1"/>
    <col min="7943" max="7943" width="12.88671875" style="27" customWidth="1"/>
    <col min="7944" max="8188" width="9.109375" style="27"/>
    <col min="8189" max="8189" width="5.44140625" style="27" customWidth="1"/>
    <col min="8190" max="8190" width="8.6640625" style="27" customWidth="1"/>
    <col min="8191" max="8191" width="32.6640625" style="27" customWidth="1"/>
    <col min="8192" max="8192" width="6.6640625" style="27" customWidth="1"/>
    <col min="8193" max="8193" width="10" style="27" customWidth="1"/>
    <col min="8194" max="8194" width="7.44140625" style="27" customWidth="1"/>
    <col min="8195" max="8195" width="7.6640625" style="27" customWidth="1"/>
    <col min="8196" max="8196" width="10.109375" style="27" customWidth="1"/>
    <col min="8197" max="8197" width="6.44140625" style="27" customWidth="1"/>
    <col min="8198" max="8198" width="9" style="27" customWidth="1"/>
    <col min="8199" max="8199" width="12.88671875" style="27" customWidth="1"/>
    <col min="8200" max="8444" width="9.109375" style="27"/>
    <col min="8445" max="8445" width="5.44140625" style="27" customWidth="1"/>
    <col min="8446" max="8446" width="8.6640625" style="27" customWidth="1"/>
    <col min="8447" max="8447" width="32.6640625" style="27" customWidth="1"/>
    <col min="8448" max="8448" width="6.6640625" style="27" customWidth="1"/>
    <col min="8449" max="8449" width="10" style="27" customWidth="1"/>
    <col min="8450" max="8450" width="7.44140625" style="27" customWidth="1"/>
    <col min="8451" max="8451" width="7.6640625" style="27" customWidth="1"/>
    <col min="8452" max="8452" width="10.109375" style="27" customWidth="1"/>
    <col min="8453" max="8453" width="6.44140625" style="27" customWidth="1"/>
    <col min="8454" max="8454" width="9" style="27" customWidth="1"/>
    <col min="8455" max="8455" width="12.88671875" style="27" customWidth="1"/>
    <col min="8456" max="8700" width="9.109375" style="27"/>
    <col min="8701" max="8701" width="5.44140625" style="27" customWidth="1"/>
    <col min="8702" max="8702" width="8.6640625" style="27" customWidth="1"/>
    <col min="8703" max="8703" width="32.6640625" style="27" customWidth="1"/>
    <col min="8704" max="8704" width="6.6640625" style="27" customWidth="1"/>
    <col min="8705" max="8705" width="10" style="27" customWidth="1"/>
    <col min="8706" max="8706" width="7.44140625" style="27" customWidth="1"/>
    <col min="8707" max="8707" width="7.6640625" style="27" customWidth="1"/>
    <col min="8708" max="8708" width="10.109375" style="27" customWidth="1"/>
    <col min="8709" max="8709" width="6.44140625" style="27" customWidth="1"/>
    <col min="8710" max="8710" width="9" style="27" customWidth="1"/>
    <col min="8711" max="8711" width="12.88671875" style="27" customWidth="1"/>
    <col min="8712" max="8956" width="9.109375" style="27"/>
    <col min="8957" max="8957" width="5.44140625" style="27" customWidth="1"/>
    <col min="8958" max="8958" width="8.6640625" style="27" customWidth="1"/>
    <col min="8959" max="8959" width="32.6640625" style="27" customWidth="1"/>
    <col min="8960" max="8960" width="6.6640625" style="27" customWidth="1"/>
    <col min="8961" max="8961" width="10" style="27" customWidth="1"/>
    <col min="8962" max="8962" width="7.44140625" style="27" customWidth="1"/>
    <col min="8963" max="8963" width="7.6640625" style="27" customWidth="1"/>
    <col min="8964" max="8964" width="10.109375" style="27" customWidth="1"/>
    <col min="8965" max="8965" width="6.44140625" style="27" customWidth="1"/>
    <col min="8966" max="8966" width="9" style="27" customWidth="1"/>
    <col min="8967" max="8967" width="12.88671875" style="27" customWidth="1"/>
    <col min="8968" max="9212" width="9.109375" style="27"/>
    <col min="9213" max="9213" width="5.44140625" style="27" customWidth="1"/>
    <col min="9214" max="9214" width="8.6640625" style="27" customWidth="1"/>
    <col min="9215" max="9215" width="32.6640625" style="27" customWidth="1"/>
    <col min="9216" max="9216" width="6.6640625" style="27" customWidth="1"/>
    <col min="9217" max="9217" width="10" style="27" customWidth="1"/>
    <col min="9218" max="9218" width="7.44140625" style="27" customWidth="1"/>
    <col min="9219" max="9219" width="7.6640625" style="27" customWidth="1"/>
    <col min="9220" max="9220" width="10.109375" style="27" customWidth="1"/>
    <col min="9221" max="9221" width="6.44140625" style="27" customWidth="1"/>
    <col min="9222" max="9222" width="9" style="27" customWidth="1"/>
    <col min="9223" max="9223" width="12.88671875" style="27" customWidth="1"/>
    <col min="9224" max="9468" width="9.109375" style="27"/>
    <col min="9469" max="9469" width="5.44140625" style="27" customWidth="1"/>
    <col min="9470" max="9470" width="8.6640625" style="27" customWidth="1"/>
    <col min="9471" max="9471" width="32.6640625" style="27" customWidth="1"/>
    <col min="9472" max="9472" width="6.6640625" style="27" customWidth="1"/>
    <col min="9473" max="9473" width="10" style="27" customWidth="1"/>
    <col min="9474" max="9474" width="7.44140625" style="27" customWidth="1"/>
    <col min="9475" max="9475" width="7.6640625" style="27" customWidth="1"/>
    <col min="9476" max="9476" width="10.109375" style="27" customWidth="1"/>
    <col min="9477" max="9477" width="6.44140625" style="27" customWidth="1"/>
    <col min="9478" max="9478" width="9" style="27" customWidth="1"/>
    <col min="9479" max="9479" width="12.88671875" style="27" customWidth="1"/>
    <col min="9480" max="9724" width="9.109375" style="27"/>
    <col min="9725" max="9725" width="5.44140625" style="27" customWidth="1"/>
    <col min="9726" max="9726" width="8.6640625" style="27" customWidth="1"/>
    <col min="9727" max="9727" width="32.6640625" style="27" customWidth="1"/>
    <col min="9728" max="9728" width="6.6640625" style="27" customWidth="1"/>
    <col min="9729" max="9729" width="10" style="27" customWidth="1"/>
    <col min="9730" max="9730" width="7.44140625" style="27" customWidth="1"/>
    <col min="9731" max="9731" width="7.6640625" style="27" customWidth="1"/>
    <col min="9732" max="9732" width="10.109375" style="27" customWidth="1"/>
    <col min="9733" max="9733" width="6.44140625" style="27" customWidth="1"/>
    <col min="9734" max="9734" width="9" style="27" customWidth="1"/>
    <col min="9735" max="9735" width="12.88671875" style="27" customWidth="1"/>
    <col min="9736" max="9980" width="9.109375" style="27"/>
    <col min="9981" max="9981" width="5.44140625" style="27" customWidth="1"/>
    <col min="9982" max="9982" width="8.6640625" style="27" customWidth="1"/>
    <col min="9983" max="9983" width="32.6640625" style="27" customWidth="1"/>
    <col min="9984" max="9984" width="6.6640625" style="27" customWidth="1"/>
    <col min="9985" max="9985" width="10" style="27" customWidth="1"/>
    <col min="9986" max="9986" width="7.44140625" style="27" customWidth="1"/>
    <col min="9987" max="9987" width="7.6640625" style="27" customWidth="1"/>
    <col min="9988" max="9988" width="10.109375" style="27" customWidth="1"/>
    <col min="9989" max="9989" width="6.44140625" style="27" customWidth="1"/>
    <col min="9990" max="9990" width="9" style="27" customWidth="1"/>
    <col min="9991" max="9991" width="12.88671875" style="27" customWidth="1"/>
    <col min="9992" max="10236" width="9.109375" style="27"/>
    <col min="10237" max="10237" width="5.44140625" style="27" customWidth="1"/>
    <col min="10238" max="10238" width="8.6640625" style="27" customWidth="1"/>
    <col min="10239" max="10239" width="32.6640625" style="27" customWidth="1"/>
    <col min="10240" max="10240" width="6.6640625" style="27" customWidth="1"/>
    <col min="10241" max="10241" width="10" style="27" customWidth="1"/>
    <col min="10242" max="10242" width="7.44140625" style="27" customWidth="1"/>
    <col min="10243" max="10243" width="7.6640625" style="27" customWidth="1"/>
    <col min="10244" max="10244" width="10.109375" style="27" customWidth="1"/>
    <col min="10245" max="10245" width="6.44140625" style="27" customWidth="1"/>
    <col min="10246" max="10246" width="9" style="27" customWidth="1"/>
    <col min="10247" max="10247" width="12.88671875" style="27" customWidth="1"/>
    <col min="10248" max="10492" width="9.109375" style="27"/>
    <col min="10493" max="10493" width="5.44140625" style="27" customWidth="1"/>
    <col min="10494" max="10494" width="8.6640625" style="27" customWidth="1"/>
    <col min="10495" max="10495" width="32.6640625" style="27" customWidth="1"/>
    <col min="10496" max="10496" width="6.6640625" style="27" customWidth="1"/>
    <col min="10497" max="10497" width="10" style="27" customWidth="1"/>
    <col min="10498" max="10498" width="7.44140625" style="27" customWidth="1"/>
    <col min="10499" max="10499" width="7.6640625" style="27" customWidth="1"/>
    <col min="10500" max="10500" width="10.109375" style="27" customWidth="1"/>
    <col min="10501" max="10501" width="6.44140625" style="27" customWidth="1"/>
    <col min="10502" max="10502" width="9" style="27" customWidth="1"/>
    <col min="10503" max="10503" width="12.88671875" style="27" customWidth="1"/>
    <col min="10504" max="10748" width="9.109375" style="27"/>
    <col min="10749" max="10749" width="5.44140625" style="27" customWidth="1"/>
    <col min="10750" max="10750" width="8.6640625" style="27" customWidth="1"/>
    <col min="10751" max="10751" width="32.6640625" style="27" customWidth="1"/>
    <col min="10752" max="10752" width="6.6640625" style="27" customWidth="1"/>
    <col min="10753" max="10753" width="10" style="27" customWidth="1"/>
    <col min="10754" max="10754" width="7.44140625" style="27" customWidth="1"/>
    <col min="10755" max="10755" width="7.6640625" style="27" customWidth="1"/>
    <col min="10756" max="10756" width="10.109375" style="27" customWidth="1"/>
    <col min="10757" max="10757" width="6.44140625" style="27" customWidth="1"/>
    <col min="10758" max="10758" width="9" style="27" customWidth="1"/>
    <col min="10759" max="10759" width="12.88671875" style="27" customWidth="1"/>
    <col min="10760" max="11004" width="9.109375" style="27"/>
    <col min="11005" max="11005" width="5.44140625" style="27" customWidth="1"/>
    <col min="11006" max="11006" width="8.6640625" style="27" customWidth="1"/>
    <col min="11007" max="11007" width="32.6640625" style="27" customWidth="1"/>
    <col min="11008" max="11008" width="6.6640625" style="27" customWidth="1"/>
    <col min="11009" max="11009" width="10" style="27" customWidth="1"/>
    <col min="11010" max="11010" width="7.44140625" style="27" customWidth="1"/>
    <col min="11011" max="11011" width="7.6640625" style="27" customWidth="1"/>
    <col min="11012" max="11012" width="10.109375" style="27" customWidth="1"/>
    <col min="11013" max="11013" width="6.44140625" style="27" customWidth="1"/>
    <col min="11014" max="11014" width="9" style="27" customWidth="1"/>
    <col min="11015" max="11015" width="12.88671875" style="27" customWidth="1"/>
    <col min="11016" max="11260" width="9.109375" style="27"/>
    <col min="11261" max="11261" width="5.44140625" style="27" customWidth="1"/>
    <col min="11262" max="11262" width="8.6640625" style="27" customWidth="1"/>
    <col min="11263" max="11263" width="32.6640625" style="27" customWidth="1"/>
    <col min="11264" max="11264" width="6.6640625" style="27" customWidth="1"/>
    <col min="11265" max="11265" width="10" style="27" customWidth="1"/>
    <col min="11266" max="11266" width="7.44140625" style="27" customWidth="1"/>
    <col min="11267" max="11267" width="7.6640625" style="27" customWidth="1"/>
    <col min="11268" max="11268" width="10.109375" style="27" customWidth="1"/>
    <col min="11269" max="11269" width="6.44140625" style="27" customWidth="1"/>
    <col min="11270" max="11270" width="9" style="27" customWidth="1"/>
    <col min="11271" max="11271" width="12.88671875" style="27" customWidth="1"/>
    <col min="11272" max="11516" width="9.109375" style="27"/>
    <col min="11517" max="11517" width="5.44140625" style="27" customWidth="1"/>
    <col min="11518" max="11518" width="8.6640625" style="27" customWidth="1"/>
    <col min="11519" max="11519" width="32.6640625" style="27" customWidth="1"/>
    <col min="11520" max="11520" width="6.6640625" style="27" customWidth="1"/>
    <col min="11521" max="11521" width="10" style="27" customWidth="1"/>
    <col min="11522" max="11522" width="7.44140625" style="27" customWidth="1"/>
    <col min="11523" max="11523" width="7.6640625" style="27" customWidth="1"/>
    <col min="11524" max="11524" width="10.109375" style="27" customWidth="1"/>
    <col min="11525" max="11525" width="6.44140625" style="27" customWidth="1"/>
    <col min="11526" max="11526" width="9" style="27" customWidth="1"/>
    <col min="11527" max="11527" width="12.88671875" style="27" customWidth="1"/>
    <col min="11528" max="11772" width="9.109375" style="27"/>
    <col min="11773" max="11773" width="5.44140625" style="27" customWidth="1"/>
    <col min="11774" max="11774" width="8.6640625" style="27" customWidth="1"/>
    <col min="11775" max="11775" width="32.6640625" style="27" customWidth="1"/>
    <col min="11776" max="11776" width="6.6640625" style="27" customWidth="1"/>
    <col min="11777" max="11777" width="10" style="27" customWidth="1"/>
    <col min="11778" max="11778" width="7.44140625" style="27" customWidth="1"/>
    <col min="11779" max="11779" width="7.6640625" style="27" customWidth="1"/>
    <col min="11780" max="11780" width="10.109375" style="27" customWidth="1"/>
    <col min="11781" max="11781" width="6.44140625" style="27" customWidth="1"/>
    <col min="11782" max="11782" width="9" style="27" customWidth="1"/>
    <col min="11783" max="11783" width="12.88671875" style="27" customWidth="1"/>
    <col min="11784" max="12028" width="9.109375" style="27"/>
    <col min="12029" max="12029" width="5.44140625" style="27" customWidth="1"/>
    <col min="12030" max="12030" width="8.6640625" style="27" customWidth="1"/>
    <col min="12031" max="12031" width="32.6640625" style="27" customWidth="1"/>
    <col min="12032" max="12032" width="6.6640625" style="27" customWidth="1"/>
    <col min="12033" max="12033" width="10" style="27" customWidth="1"/>
    <col min="12034" max="12034" width="7.44140625" style="27" customWidth="1"/>
    <col min="12035" max="12035" width="7.6640625" style="27" customWidth="1"/>
    <col min="12036" max="12036" width="10.109375" style="27" customWidth="1"/>
    <col min="12037" max="12037" width="6.44140625" style="27" customWidth="1"/>
    <col min="12038" max="12038" width="9" style="27" customWidth="1"/>
    <col min="12039" max="12039" width="12.88671875" style="27" customWidth="1"/>
    <col min="12040" max="12284" width="9.109375" style="27"/>
    <col min="12285" max="12285" width="5.44140625" style="27" customWidth="1"/>
    <col min="12286" max="12286" width="8.6640625" style="27" customWidth="1"/>
    <col min="12287" max="12287" width="32.6640625" style="27" customWidth="1"/>
    <col min="12288" max="12288" width="6.6640625" style="27" customWidth="1"/>
    <col min="12289" max="12289" width="10" style="27" customWidth="1"/>
    <col min="12290" max="12290" width="7.44140625" style="27" customWidth="1"/>
    <col min="12291" max="12291" width="7.6640625" style="27" customWidth="1"/>
    <col min="12292" max="12292" width="10.109375" style="27" customWidth="1"/>
    <col min="12293" max="12293" width="6.44140625" style="27" customWidth="1"/>
    <col min="12294" max="12294" width="9" style="27" customWidth="1"/>
    <col min="12295" max="12295" width="12.88671875" style="27" customWidth="1"/>
    <col min="12296" max="12540" width="9.109375" style="27"/>
    <col min="12541" max="12541" width="5.44140625" style="27" customWidth="1"/>
    <col min="12542" max="12542" width="8.6640625" style="27" customWidth="1"/>
    <col min="12543" max="12543" width="32.6640625" style="27" customWidth="1"/>
    <col min="12544" max="12544" width="6.6640625" style="27" customWidth="1"/>
    <col min="12545" max="12545" width="10" style="27" customWidth="1"/>
    <col min="12546" max="12546" width="7.44140625" style="27" customWidth="1"/>
    <col min="12547" max="12547" width="7.6640625" style="27" customWidth="1"/>
    <col min="12548" max="12548" width="10.109375" style="27" customWidth="1"/>
    <col min="12549" max="12549" width="6.44140625" style="27" customWidth="1"/>
    <col min="12550" max="12550" width="9" style="27" customWidth="1"/>
    <col min="12551" max="12551" width="12.88671875" style="27" customWidth="1"/>
    <col min="12552" max="12796" width="9.109375" style="27"/>
    <col min="12797" max="12797" width="5.44140625" style="27" customWidth="1"/>
    <col min="12798" max="12798" width="8.6640625" style="27" customWidth="1"/>
    <col min="12799" max="12799" width="32.6640625" style="27" customWidth="1"/>
    <col min="12800" max="12800" width="6.6640625" style="27" customWidth="1"/>
    <col min="12801" max="12801" width="10" style="27" customWidth="1"/>
    <col min="12802" max="12802" width="7.44140625" style="27" customWidth="1"/>
    <col min="12803" max="12803" width="7.6640625" style="27" customWidth="1"/>
    <col min="12804" max="12804" width="10.109375" style="27" customWidth="1"/>
    <col min="12805" max="12805" width="6.44140625" style="27" customWidth="1"/>
    <col min="12806" max="12806" width="9" style="27" customWidth="1"/>
    <col min="12807" max="12807" width="12.88671875" style="27" customWidth="1"/>
    <col min="12808" max="13052" width="9.109375" style="27"/>
    <col min="13053" max="13053" width="5.44140625" style="27" customWidth="1"/>
    <col min="13054" max="13054" width="8.6640625" style="27" customWidth="1"/>
    <col min="13055" max="13055" width="32.6640625" style="27" customWidth="1"/>
    <col min="13056" max="13056" width="6.6640625" style="27" customWidth="1"/>
    <col min="13057" max="13057" width="10" style="27" customWidth="1"/>
    <col min="13058" max="13058" width="7.44140625" style="27" customWidth="1"/>
    <col min="13059" max="13059" width="7.6640625" style="27" customWidth="1"/>
    <col min="13060" max="13060" width="10.109375" style="27" customWidth="1"/>
    <col min="13061" max="13061" width="6.44140625" style="27" customWidth="1"/>
    <col min="13062" max="13062" width="9" style="27" customWidth="1"/>
    <col min="13063" max="13063" width="12.88671875" style="27" customWidth="1"/>
    <col min="13064" max="13308" width="9.109375" style="27"/>
    <col min="13309" max="13309" width="5.44140625" style="27" customWidth="1"/>
    <col min="13310" max="13310" width="8.6640625" style="27" customWidth="1"/>
    <col min="13311" max="13311" width="32.6640625" style="27" customWidth="1"/>
    <col min="13312" max="13312" width="6.6640625" style="27" customWidth="1"/>
    <col min="13313" max="13313" width="10" style="27" customWidth="1"/>
    <col min="13314" max="13314" width="7.44140625" style="27" customWidth="1"/>
    <col min="13315" max="13315" width="7.6640625" style="27" customWidth="1"/>
    <col min="13316" max="13316" width="10.109375" style="27" customWidth="1"/>
    <col min="13317" max="13317" width="6.44140625" style="27" customWidth="1"/>
    <col min="13318" max="13318" width="9" style="27" customWidth="1"/>
    <col min="13319" max="13319" width="12.88671875" style="27" customWidth="1"/>
    <col min="13320" max="13564" width="9.109375" style="27"/>
    <col min="13565" max="13565" width="5.44140625" style="27" customWidth="1"/>
    <col min="13566" max="13566" width="8.6640625" style="27" customWidth="1"/>
    <col min="13567" max="13567" width="32.6640625" style="27" customWidth="1"/>
    <col min="13568" max="13568" width="6.6640625" style="27" customWidth="1"/>
    <col min="13569" max="13569" width="10" style="27" customWidth="1"/>
    <col min="13570" max="13570" width="7.44140625" style="27" customWidth="1"/>
    <col min="13571" max="13571" width="7.6640625" style="27" customWidth="1"/>
    <col min="13572" max="13572" width="10.109375" style="27" customWidth="1"/>
    <col min="13573" max="13573" width="6.44140625" style="27" customWidth="1"/>
    <col min="13574" max="13574" width="9" style="27" customWidth="1"/>
    <col min="13575" max="13575" width="12.88671875" style="27" customWidth="1"/>
    <col min="13576" max="13820" width="9.109375" style="27"/>
    <col min="13821" max="13821" width="5.44140625" style="27" customWidth="1"/>
    <col min="13822" max="13822" width="8.6640625" style="27" customWidth="1"/>
    <col min="13823" max="13823" width="32.6640625" style="27" customWidth="1"/>
    <col min="13824" max="13824" width="6.6640625" style="27" customWidth="1"/>
    <col min="13825" max="13825" width="10" style="27" customWidth="1"/>
    <col min="13826" max="13826" width="7.44140625" style="27" customWidth="1"/>
    <col min="13827" max="13827" width="7.6640625" style="27" customWidth="1"/>
    <col min="13828" max="13828" width="10.109375" style="27" customWidth="1"/>
    <col min="13829" max="13829" width="6.44140625" style="27" customWidth="1"/>
    <col min="13830" max="13830" width="9" style="27" customWidth="1"/>
    <col min="13831" max="13831" width="12.88671875" style="27" customWidth="1"/>
    <col min="13832" max="14076" width="9.109375" style="27"/>
    <col min="14077" max="14077" width="5.44140625" style="27" customWidth="1"/>
    <col min="14078" max="14078" width="8.6640625" style="27" customWidth="1"/>
    <col min="14079" max="14079" width="32.6640625" style="27" customWidth="1"/>
    <col min="14080" max="14080" width="6.6640625" style="27" customWidth="1"/>
    <col min="14081" max="14081" width="10" style="27" customWidth="1"/>
    <col min="14082" max="14082" width="7.44140625" style="27" customWidth="1"/>
    <col min="14083" max="14083" width="7.6640625" style="27" customWidth="1"/>
    <col min="14084" max="14084" width="10.109375" style="27" customWidth="1"/>
    <col min="14085" max="14085" width="6.44140625" style="27" customWidth="1"/>
    <col min="14086" max="14086" width="9" style="27" customWidth="1"/>
    <col min="14087" max="14087" width="12.88671875" style="27" customWidth="1"/>
    <col min="14088" max="14332" width="9.109375" style="27"/>
    <col min="14333" max="14333" width="5.44140625" style="27" customWidth="1"/>
    <col min="14334" max="14334" width="8.6640625" style="27" customWidth="1"/>
    <col min="14335" max="14335" width="32.6640625" style="27" customWidth="1"/>
    <col min="14336" max="14336" width="6.6640625" style="27" customWidth="1"/>
    <col min="14337" max="14337" width="10" style="27" customWidth="1"/>
    <col min="14338" max="14338" width="7.44140625" style="27" customWidth="1"/>
    <col min="14339" max="14339" width="7.6640625" style="27" customWidth="1"/>
    <col min="14340" max="14340" width="10.109375" style="27" customWidth="1"/>
    <col min="14341" max="14341" width="6.44140625" style="27" customWidth="1"/>
    <col min="14342" max="14342" width="9" style="27" customWidth="1"/>
    <col min="14343" max="14343" width="12.88671875" style="27" customWidth="1"/>
    <col min="14344" max="14588" width="9.109375" style="27"/>
    <col min="14589" max="14589" width="5.44140625" style="27" customWidth="1"/>
    <col min="14590" max="14590" width="8.6640625" style="27" customWidth="1"/>
    <col min="14591" max="14591" width="32.6640625" style="27" customWidth="1"/>
    <col min="14592" max="14592" width="6.6640625" style="27" customWidth="1"/>
    <col min="14593" max="14593" width="10" style="27" customWidth="1"/>
    <col min="14594" max="14594" width="7.44140625" style="27" customWidth="1"/>
    <col min="14595" max="14595" width="7.6640625" style="27" customWidth="1"/>
    <col min="14596" max="14596" width="10.109375" style="27" customWidth="1"/>
    <col min="14597" max="14597" width="6.44140625" style="27" customWidth="1"/>
    <col min="14598" max="14598" width="9" style="27" customWidth="1"/>
    <col min="14599" max="14599" width="12.88671875" style="27" customWidth="1"/>
    <col min="14600" max="14844" width="9.109375" style="27"/>
    <col min="14845" max="14845" width="5.44140625" style="27" customWidth="1"/>
    <col min="14846" max="14846" width="8.6640625" style="27" customWidth="1"/>
    <col min="14847" max="14847" width="32.6640625" style="27" customWidth="1"/>
    <col min="14848" max="14848" width="6.6640625" style="27" customWidth="1"/>
    <col min="14849" max="14849" width="10" style="27" customWidth="1"/>
    <col min="14850" max="14850" width="7.44140625" style="27" customWidth="1"/>
    <col min="14851" max="14851" width="7.6640625" style="27" customWidth="1"/>
    <col min="14852" max="14852" width="10.109375" style="27" customWidth="1"/>
    <col min="14853" max="14853" width="6.44140625" style="27" customWidth="1"/>
    <col min="14854" max="14854" width="9" style="27" customWidth="1"/>
    <col min="14855" max="14855" width="12.88671875" style="27" customWidth="1"/>
    <col min="14856" max="15100" width="9.109375" style="27"/>
    <col min="15101" max="15101" width="5.44140625" style="27" customWidth="1"/>
    <col min="15102" max="15102" width="8.6640625" style="27" customWidth="1"/>
    <col min="15103" max="15103" width="32.6640625" style="27" customWidth="1"/>
    <col min="15104" max="15104" width="6.6640625" style="27" customWidth="1"/>
    <col min="15105" max="15105" width="10" style="27" customWidth="1"/>
    <col min="15106" max="15106" width="7.44140625" style="27" customWidth="1"/>
    <col min="15107" max="15107" width="7.6640625" style="27" customWidth="1"/>
    <col min="15108" max="15108" width="10.109375" style="27" customWidth="1"/>
    <col min="15109" max="15109" width="6.44140625" style="27" customWidth="1"/>
    <col min="15110" max="15110" width="9" style="27" customWidth="1"/>
    <col min="15111" max="15111" width="12.88671875" style="27" customWidth="1"/>
    <col min="15112" max="15356" width="9.109375" style="27"/>
    <col min="15357" max="15357" width="5.44140625" style="27" customWidth="1"/>
    <col min="15358" max="15358" width="8.6640625" style="27" customWidth="1"/>
    <col min="15359" max="15359" width="32.6640625" style="27" customWidth="1"/>
    <col min="15360" max="15360" width="6.6640625" style="27" customWidth="1"/>
    <col min="15361" max="15361" width="10" style="27" customWidth="1"/>
    <col min="15362" max="15362" width="7.44140625" style="27" customWidth="1"/>
    <col min="15363" max="15363" width="7.6640625" style="27" customWidth="1"/>
    <col min="15364" max="15364" width="10.109375" style="27" customWidth="1"/>
    <col min="15365" max="15365" width="6.44140625" style="27" customWidth="1"/>
    <col min="15366" max="15366" width="9" style="27" customWidth="1"/>
    <col min="15367" max="15367" width="12.88671875" style="27" customWidth="1"/>
    <col min="15368" max="15612" width="9.109375" style="27"/>
    <col min="15613" max="15613" width="5.44140625" style="27" customWidth="1"/>
    <col min="15614" max="15614" width="8.6640625" style="27" customWidth="1"/>
    <col min="15615" max="15615" width="32.6640625" style="27" customWidth="1"/>
    <col min="15616" max="15616" width="6.6640625" style="27" customWidth="1"/>
    <col min="15617" max="15617" width="10" style="27" customWidth="1"/>
    <col min="15618" max="15618" width="7.44140625" style="27" customWidth="1"/>
    <col min="15619" max="15619" width="7.6640625" style="27" customWidth="1"/>
    <col min="15620" max="15620" width="10.109375" style="27" customWidth="1"/>
    <col min="15621" max="15621" width="6.44140625" style="27" customWidth="1"/>
    <col min="15622" max="15622" width="9" style="27" customWidth="1"/>
    <col min="15623" max="15623" width="12.88671875" style="27" customWidth="1"/>
    <col min="15624" max="15868" width="9.109375" style="27"/>
    <col min="15869" max="15869" width="5.44140625" style="27" customWidth="1"/>
    <col min="15870" max="15870" width="8.6640625" style="27" customWidth="1"/>
    <col min="15871" max="15871" width="32.6640625" style="27" customWidth="1"/>
    <col min="15872" max="15872" width="6.6640625" style="27" customWidth="1"/>
    <col min="15873" max="15873" width="10" style="27" customWidth="1"/>
    <col min="15874" max="15874" width="7.44140625" style="27" customWidth="1"/>
    <col min="15875" max="15875" width="7.6640625" style="27" customWidth="1"/>
    <col min="15876" max="15876" width="10.109375" style="27" customWidth="1"/>
    <col min="15877" max="15877" width="6.44140625" style="27" customWidth="1"/>
    <col min="15878" max="15878" width="9" style="27" customWidth="1"/>
    <col min="15879" max="15879" width="12.88671875" style="27" customWidth="1"/>
    <col min="15880" max="16124" width="9.109375" style="27"/>
    <col min="16125" max="16125" width="5.44140625" style="27" customWidth="1"/>
    <col min="16126" max="16126" width="8.6640625" style="27" customWidth="1"/>
    <col min="16127" max="16127" width="32.6640625" style="27" customWidth="1"/>
    <col min="16128" max="16128" width="6.6640625" style="27" customWidth="1"/>
    <col min="16129" max="16129" width="10" style="27" customWidth="1"/>
    <col min="16130" max="16130" width="7.44140625" style="27" customWidth="1"/>
    <col min="16131" max="16131" width="7.6640625" style="27" customWidth="1"/>
    <col min="16132" max="16132" width="10.109375" style="27" customWidth="1"/>
    <col min="16133" max="16133" width="6.44140625" style="27" customWidth="1"/>
    <col min="16134" max="16134" width="9" style="27" customWidth="1"/>
    <col min="16135" max="16135" width="12.88671875" style="27" customWidth="1"/>
    <col min="16136" max="16384" width="9.109375" style="27"/>
  </cols>
  <sheetData>
    <row r="1" spans="1:7" s="50" customFormat="1" ht="57.75" customHeight="1">
      <c r="A1" s="359" t="s">
        <v>259</v>
      </c>
      <c r="B1" s="360"/>
      <c r="C1" s="360"/>
      <c r="D1" s="360"/>
      <c r="E1" s="360"/>
      <c r="F1" s="360"/>
      <c r="G1" s="361"/>
    </row>
    <row r="2" spans="1:7" s="50" customFormat="1" ht="18.75" customHeight="1">
      <c r="A2" s="383" t="s">
        <v>256</v>
      </c>
      <c r="B2" s="384"/>
      <c r="C2" s="384"/>
      <c r="D2" s="384"/>
      <c r="E2" s="384"/>
      <c r="F2" s="384"/>
      <c r="G2" s="385"/>
    </row>
    <row r="3" spans="1:7" s="51" customFormat="1" ht="15.75" customHeight="1">
      <c r="A3" s="386" t="s">
        <v>248</v>
      </c>
      <c r="B3" s="388" t="s">
        <v>18</v>
      </c>
      <c r="C3" s="388" t="s">
        <v>19</v>
      </c>
      <c r="D3" s="390" t="s">
        <v>13</v>
      </c>
      <c r="E3" s="388" t="s">
        <v>14</v>
      </c>
      <c r="F3" s="392" t="s">
        <v>20</v>
      </c>
      <c r="G3" s="394" t="s">
        <v>15</v>
      </c>
    </row>
    <row r="4" spans="1:7" s="51" customFormat="1">
      <c r="A4" s="387"/>
      <c r="B4" s="389"/>
      <c r="C4" s="389"/>
      <c r="D4" s="391"/>
      <c r="E4" s="389"/>
      <c r="F4" s="393"/>
      <c r="G4" s="395"/>
    </row>
    <row r="5" spans="1:7" s="51" customFormat="1">
      <c r="A5" s="213"/>
      <c r="B5" s="214"/>
      <c r="C5" s="214"/>
      <c r="D5" s="215"/>
      <c r="E5" s="214"/>
      <c r="F5" s="216"/>
      <c r="G5" s="217"/>
    </row>
    <row r="6" spans="1:7" s="81" customFormat="1">
      <c r="A6" s="199"/>
      <c r="B6" s="199"/>
      <c r="C6" s="218" t="s">
        <v>93</v>
      </c>
      <c r="D6" s="231"/>
      <c r="E6" s="200"/>
      <c r="F6" s="200"/>
      <c r="G6" s="200"/>
    </row>
    <row r="7" spans="1:7" ht="93.6">
      <c r="A7" s="10">
        <f>1</f>
        <v>1</v>
      </c>
      <c r="B7" s="10">
        <v>3.2</v>
      </c>
      <c r="C7" s="3" t="s">
        <v>121</v>
      </c>
      <c r="D7" s="232" t="e">
        <f>#REF!</f>
        <v>#REF!</v>
      </c>
      <c r="E7" s="28" t="s">
        <v>6</v>
      </c>
      <c r="F7" s="29">
        <v>95</v>
      </c>
      <c r="G7" s="97" t="e">
        <f>ROUNDUP(F7*D7,0)</f>
        <v>#REF!</v>
      </c>
    </row>
    <row r="8" spans="1:7">
      <c r="A8" s="10"/>
      <c r="B8" s="10"/>
      <c r="C8" s="3"/>
      <c r="D8" s="231"/>
      <c r="E8" s="28"/>
      <c r="F8" s="29"/>
      <c r="G8" s="29"/>
    </row>
    <row r="9" spans="1:7">
      <c r="A9" s="10">
        <f>A7+1</f>
        <v>2</v>
      </c>
      <c r="B9" s="10">
        <v>3.15</v>
      </c>
      <c r="C9" s="3" t="s">
        <v>122</v>
      </c>
      <c r="D9" s="231"/>
      <c r="E9" s="28"/>
      <c r="F9" s="29"/>
      <c r="G9" s="29"/>
    </row>
    <row r="10" spans="1:7" ht="114">
      <c r="A10" s="10"/>
      <c r="B10" s="10" t="s">
        <v>123</v>
      </c>
      <c r="C10" s="3" t="s">
        <v>124</v>
      </c>
      <c r="D10" s="232" t="e">
        <f>#REF!</f>
        <v>#REF!</v>
      </c>
      <c r="E10" s="28" t="s">
        <v>6</v>
      </c>
      <c r="F10" s="29">
        <v>28</v>
      </c>
      <c r="G10" s="97" t="e">
        <f>ROUNDUP(F10*D10,0)</f>
        <v>#REF!</v>
      </c>
    </row>
    <row r="11" spans="1:7">
      <c r="A11" s="10"/>
      <c r="B11" s="10"/>
      <c r="C11" s="3"/>
      <c r="D11" s="233"/>
      <c r="E11" s="233"/>
      <c r="F11" s="233"/>
      <c r="G11" s="233"/>
    </row>
    <row r="12" spans="1:7" ht="126">
      <c r="A12" s="10">
        <f>A9+1</f>
        <v>3</v>
      </c>
      <c r="B12" s="10">
        <v>3.13</v>
      </c>
      <c r="C12" s="3" t="s">
        <v>125</v>
      </c>
      <c r="D12" s="232" t="e">
        <f>#REF!</f>
        <v>#REF!</v>
      </c>
      <c r="E12" s="28" t="s">
        <v>6</v>
      </c>
      <c r="F12" s="29">
        <v>250</v>
      </c>
      <c r="G12" s="97" t="e">
        <f>ROUNDUP(F12*D12,0)</f>
        <v>#REF!</v>
      </c>
    </row>
    <row r="13" spans="1:7">
      <c r="A13" s="10"/>
      <c r="B13" s="10"/>
      <c r="C13" s="25"/>
      <c r="D13" s="233"/>
      <c r="E13" s="233"/>
      <c r="F13" s="233"/>
      <c r="G13" s="233"/>
    </row>
    <row r="14" spans="1:7" ht="124.8">
      <c r="A14" s="10">
        <f>A12+1</f>
        <v>4</v>
      </c>
      <c r="B14" s="23">
        <v>4.0999999999999996</v>
      </c>
      <c r="C14" s="3" t="s">
        <v>126</v>
      </c>
      <c r="D14" s="231"/>
      <c r="E14" s="28"/>
      <c r="F14" s="28"/>
      <c r="G14" s="28"/>
    </row>
    <row r="15" spans="1:7" ht="27.6">
      <c r="A15" s="10"/>
      <c r="B15" s="112" t="s">
        <v>4</v>
      </c>
      <c r="C15" s="113" t="s">
        <v>127</v>
      </c>
      <c r="D15" s="231"/>
      <c r="E15" s="28"/>
      <c r="F15" s="28"/>
      <c r="G15" s="28"/>
    </row>
    <row r="16" spans="1:7">
      <c r="A16" s="10"/>
      <c r="B16" s="112" t="s">
        <v>99</v>
      </c>
      <c r="C16" s="113" t="s">
        <v>128</v>
      </c>
      <c r="D16" s="231"/>
      <c r="E16" s="28"/>
      <c r="F16" s="28"/>
      <c r="G16" s="28"/>
    </row>
    <row r="17" spans="1:7">
      <c r="A17" s="10"/>
      <c r="B17" s="112" t="s">
        <v>55</v>
      </c>
      <c r="C17" s="114" t="s">
        <v>129</v>
      </c>
      <c r="D17" s="231" t="e">
        <f>#REF!</f>
        <v>#REF!</v>
      </c>
      <c r="E17" s="28" t="s">
        <v>6</v>
      </c>
      <c r="F17" s="29">
        <v>1423</v>
      </c>
      <c r="G17" s="97" t="e">
        <f>ROUNDUP(F17*D17,0)</f>
        <v>#REF!</v>
      </c>
    </row>
    <row r="18" spans="1:7">
      <c r="A18" s="10"/>
      <c r="B18" s="10"/>
      <c r="C18" s="3"/>
      <c r="D18" s="231"/>
      <c r="E18" s="28"/>
      <c r="F18" s="28"/>
      <c r="G18" s="28"/>
    </row>
    <row r="19" spans="1:7" ht="124.8">
      <c r="A19" s="10">
        <f>A14+1</f>
        <v>5</v>
      </c>
      <c r="B19" s="23">
        <v>4.0999999999999996</v>
      </c>
      <c r="C19" s="3" t="s">
        <v>126</v>
      </c>
      <c r="D19" s="231"/>
      <c r="E19" s="28"/>
      <c r="F19" s="28"/>
      <c r="G19" s="28"/>
    </row>
    <row r="20" spans="1:7" ht="27.6">
      <c r="A20" s="10"/>
      <c r="B20" s="112" t="s">
        <v>130</v>
      </c>
      <c r="C20" s="113" t="s">
        <v>131</v>
      </c>
      <c r="D20" s="231"/>
      <c r="E20" s="28"/>
      <c r="F20" s="28"/>
      <c r="G20" s="28"/>
    </row>
    <row r="21" spans="1:7">
      <c r="A21" s="10"/>
      <c r="B21" s="112" t="s">
        <v>55</v>
      </c>
      <c r="C21" s="114" t="s">
        <v>132</v>
      </c>
      <c r="D21" s="231" t="e">
        <f>#REF!</f>
        <v>#REF!</v>
      </c>
      <c r="E21" s="28" t="s">
        <v>6</v>
      </c>
      <c r="F21" s="29">
        <v>1372</v>
      </c>
      <c r="G21" s="97" t="e">
        <f>ROUNDUP(F21*D21,0)</f>
        <v>#REF!</v>
      </c>
    </row>
    <row r="22" spans="1:7">
      <c r="A22" s="10"/>
      <c r="B22" s="10"/>
      <c r="C22" s="3"/>
      <c r="D22" s="231"/>
      <c r="E22" s="28"/>
      <c r="F22" s="28"/>
      <c r="G22" s="28"/>
    </row>
    <row r="23" spans="1:7" ht="265.2">
      <c r="A23" s="10">
        <f>A19+1</f>
        <v>6</v>
      </c>
      <c r="B23" s="10">
        <v>6.1</v>
      </c>
      <c r="C23" s="3" t="s">
        <v>133</v>
      </c>
      <c r="D23" s="232" t="e">
        <f>#REF!</f>
        <v>#REF!</v>
      </c>
      <c r="E23" s="28" t="s">
        <v>6</v>
      </c>
      <c r="F23" s="29">
        <v>2332</v>
      </c>
      <c r="G23" s="97" t="e">
        <f>ROUNDUP(F23*D23,0)</f>
        <v>#REF!</v>
      </c>
    </row>
    <row r="24" spans="1:7">
      <c r="A24" s="10"/>
      <c r="B24" s="10"/>
      <c r="C24" s="25"/>
      <c r="D24" s="233"/>
      <c r="E24" s="233"/>
      <c r="F24" s="233"/>
      <c r="G24" s="233"/>
    </row>
    <row r="25" spans="1:7" ht="249.6">
      <c r="A25" s="10">
        <f>A23+1</f>
        <v>7</v>
      </c>
      <c r="B25" s="10">
        <v>6.3</v>
      </c>
      <c r="C25" s="3" t="s">
        <v>134</v>
      </c>
      <c r="D25" s="231"/>
      <c r="E25" s="28"/>
      <c r="F25" s="28"/>
      <c r="G25" s="28"/>
    </row>
    <row r="26" spans="1:7" ht="31.2">
      <c r="A26" s="10"/>
      <c r="B26" s="10" t="s">
        <v>48</v>
      </c>
      <c r="C26" s="3" t="s">
        <v>135</v>
      </c>
      <c r="D26" s="232" t="e">
        <f>#REF!</f>
        <v>#REF!</v>
      </c>
      <c r="E26" s="28" t="s">
        <v>6</v>
      </c>
      <c r="F26" s="29">
        <v>4539</v>
      </c>
      <c r="G26" s="97" t="e">
        <f>ROUNDUP(F26*D26,0)</f>
        <v>#REF!</v>
      </c>
    </row>
    <row r="27" spans="1:7">
      <c r="A27" s="10"/>
      <c r="B27" s="10"/>
      <c r="C27" s="3"/>
      <c r="D27" s="231"/>
      <c r="E27" s="28"/>
      <c r="F27" s="29"/>
      <c r="G27" s="29"/>
    </row>
    <row r="28" spans="1:7" ht="265.2">
      <c r="A28" s="10">
        <f>A25+1</f>
        <v>8</v>
      </c>
      <c r="B28" s="10">
        <v>8.44</v>
      </c>
      <c r="C28" s="3" t="s">
        <v>136</v>
      </c>
      <c r="D28" s="231"/>
      <c r="E28" s="28"/>
      <c r="F28" s="28"/>
      <c r="G28" s="28"/>
    </row>
    <row r="29" spans="1:7" ht="37.5" customHeight="1">
      <c r="A29" s="10"/>
      <c r="B29" s="10" t="s">
        <v>55</v>
      </c>
      <c r="C29" s="25" t="s">
        <v>158</v>
      </c>
      <c r="D29" s="232" t="e">
        <f>#REF!</f>
        <v>#REF!</v>
      </c>
      <c r="E29" s="28" t="s">
        <v>137</v>
      </c>
      <c r="F29" s="28">
        <v>553</v>
      </c>
      <c r="G29" s="97" t="e">
        <f>ROUNDUP(F29*D29,0)</f>
        <v>#REF!</v>
      </c>
    </row>
    <row r="30" spans="1:7">
      <c r="A30" s="82"/>
      <c r="B30" s="82"/>
      <c r="C30" s="83"/>
      <c r="D30" s="84"/>
      <c r="E30" s="58"/>
      <c r="F30" s="58"/>
      <c r="G30" s="58"/>
    </row>
    <row r="31" spans="1:7">
      <c r="A31" s="41"/>
      <c r="B31" s="42"/>
      <c r="C31" s="43"/>
      <c r="D31" s="49"/>
      <c r="E31" s="381" t="s">
        <v>70</v>
      </c>
      <c r="F31" s="382"/>
      <c r="G31" s="45" t="e">
        <f>SUM(G6:G30)</f>
        <v>#REF!</v>
      </c>
    </row>
    <row r="32" spans="1:7">
      <c r="A32" s="41"/>
      <c r="B32" s="42"/>
      <c r="C32" s="43"/>
      <c r="D32" s="44"/>
      <c r="E32" s="226"/>
      <c r="F32" s="227"/>
      <c r="G32" s="45"/>
    </row>
    <row r="33" spans="1:7">
      <c r="A33" s="41"/>
      <c r="B33" s="42"/>
      <c r="C33" s="43"/>
      <c r="D33" s="49"/>
      <c r="E33" s="381" t="s">
        <v>91</v>
      </c>
      <c r="F33" s="382"/>
      <c r="G33" s="45" t="e">
        <f>G31/100000</f>
        <v>#REF!</v>
      </c>
    </row>
    <row r="34" spans="1:7">
      <c r="E34" s="68"/>
      <c r="F34" s="68"/>
      <c r="G34" s="68"/>
    </row>
    <row r="35" spans="1:7" s="61" customFormat="1">
      <c r="A35" s="59"/>
      <c r="B35" s="85"/>
      <c r="C35" s="59"/>
      <c r="D35" s="59"/>
      <c r="E35" s="59"/>
      <c r="F35" s="59"/>
      <c r="G35" s="197"/>
    </row>
    <row r="36" spans="1:7" s="61" customFormat="1" ht="17.100000000000001" customHeight="1">
      <c r="A36" s="59"/>
      <c r="B36" s="85"/>
      <c r="C36" s="62"/>
      <c r="D36" s="59"/>
      <c r="E36" s="59"/>
      <c r="F36" s="59"/>
    </row>
    <row r="37" spans="1:7" s="61" customFormat="1" ht="20.25" customHeight="1">
      <c r="A37" s="59"/>
      <c r="B37" s="85"/>
      <c r="C37" s="62"/>
      <c r="D37" s="59"/>
      <c r="E37" s="59"/>
      <c r="F37" s="59"/>
    </row>
    <row r="38" spans="1:7" s="64" customFormat="1" ht="15.75" customHeight="1">
      <c r="A38" s="63"/>
      <c r="B38" s="86"/>
    </row>
    <row r="39" spans="1:7">
      <c r="F39" s="26"/>
      <c r="G39" s="26"/>
    </row>
    <row r="40" spans="1:7">
      <c r="F40" s="26"/>
      <c r="G40" s="26"/>
    </row>
    <row r="41" spans="1:7">
      <c r="C41" s="87"/>
    </row>
    <row r="42" spans="1:7">
      <c r="C42" s="87"/>
    </row>
    <row r="43" spans="1:7">
      <c r="C43" s="87"/>
    </row>
    <row r="44" spans="1:7">
      <c r="C44" s="87"/>
    </row>
    <row r="45" spans="1:7">
      <c r="C45" s="87"/>
    </row>
    <row r="46" spans="1:7">
      <c r="C46" s="87"/>
    </row>
    <row r="47" spans="1:7">
      <c r="C47" s="87"/>
    </row>
    <row r="48" spans="1:7">
      <c r="C48" s="87"/>
    </row>
    <row r="49" spans="1:11">
      <c r="C49" s="87"/>
    </row>
    <row r="50" spans="1:11">
      <c r="C50" s="87"/>
    </row>
    <row r="51" spans="1:11">
      <c r="C51" s="87"/>
    </row>
    <row r="52" spans="1:11">
      <c r="C52" s="87"/>
    </row>
    <row r="53" spans="1:11" s="67" customFormat="1">
      <c r="A53" s="11"/>
      <c r="B53" s="11"/>
      <c r="C53" s="87"/>
      <c r="D53" s="69"/>
      <c r="H53" s="27"/>
      <c r="I53" s="27"/>
      <c r="J53" s="27"/>
      <c r="K53" s="27"/>
    </row>
    <row r="54" spans="1:11" s="67" customFormat="1">
      <c r="A54" s="11"/>
      <c r="B54" s="11"/>
      <c r="C54" s="87"/>
      <c r="D54" s="69"/>
      <c r="H54" s="27"/>
      <c r="I54" s="27"/>
      <c r="J54" s="27"/>
      <c r="K54" s="27"/>
    </row>
    <row r="55" spans="1:11" s="67" customFormat="1">
      <c r="A55" s="11"/>
      <c r="B55" s="11"/>
      <c r="C55" s="87"/>
      <c r="D55" s="69"/>
      <c r="H55" s="27"/>
      <c r="I55" s="27"/>
      <c r="J55" s="27"/>
      <c r="K55" s="27"/>
    </row>
    <row r="56" spans="1:11" s="67" customFormat="1">
      <c r="A56" s="11"/>
      <c r="B56" s="11"/>
      <c r="C56" s="87"/>
      <c r="D56" s="69"/>
      <c r="H56" s="27"/>
      <c r="I56" s="27"/>
      <c r="J56" s="27"/>
      <c r="K56" s="27"/>
    </row>
    <row r="57" spans="1:11" s="67" customFormat="1">
      <c r="A57" s="11"/>
      <c r="B57" s="11"/>
      <c r="C57" s="87"/>
      <c r="D57" s="69"/>
      <c r="H57" s="27"/>
      <c r="I57" s="27"/>
      <c r="J57" s="27"/>
      <c r="K57" s="27"/>
    </row>
    <row r="58" spans="1:11" s="67" customFormat="1">
      <c r="A58" s="11"/>
      <c r="B58" s="11"/>
      <c r="C58" s="87"/>
      <c r="D58" s="69"/>
      <c r="H58" s="27"/>
      <c r="I58" s="27"/>
      <c r="J58" s="27"/>
      <c r="K58" s="27"/>
    </row>
    <row r="59" spans="1:11" s="67" customFormat="1">
      <c r="A59" s="11"/>
      <c r="B59" s="11"/>
      <c r="C59" s="87"/>
      <c r="D59" s="69"/>
      <c r="H59" s="27"/>
      <c r="I59" s="27"/>
      <c r="J59" s="27"/>
      <c r="K59" s="27"/>
    </row>
    <row r="60" spans="1:11" s="67" customFormat="1">
      <c r="A60" s="11"/>
      <c r="B60" s="11"/>
      <c r="C60" s="87"/>
      <c r="D60" s="69"/>
      <c r="H60" s="27"/>
      <c r="I60" s="27"/>
      <c r="J60" s="27"/>
      <c r="K60" s="27"/>
    </row>
    <row r="61" spans="1:11" s="67" customFormat="1">
      <c r="A61" s="11"/>
      <c r="B61" s="11"/>
      <c r="C61" s="87"/>
      <c r="D61" s="69"/>
      <c r="H61" s="27"/>
      <c r="I61" s="27"/>
      <c r="J61" s="27"/>
      <c r="K61" s="27"/>
    </row>
    <row r="62" spans="1:11" s="67" customFormat="1">
      <c r="A62" s="11"/>
      <c r="B62" s="11"/>
      <c r="C62" s="87"/>
      <c r="D62" s="69"/>
      <c r="H62" s="27"/>
      <c r="I62" s="27"/>
      <c r="J62" s="27"/>
      <c r="K62" s="27"/>
    </row>
    <row r="63" spans="1:11" s="67" customFormat="1">
      <c r="A63" s="11"/>
      <c r="B63" s="11"/>
      <c r="C63" s="87"/>
      <c r="D63" s="69"/>
      <c r="H63" s="27"/>
      <c r="I63" s="27"/>
      <c r="J63" s="27"/>
      <c r="K63" s="27"/>
    </row>
    <row r="64" spans="1:11" s="67" customFormat="1">
      <c r="A64" s="11"/>
      <c r="B64" s="11"/>
      <c r="C64" s="87"/>
      <c r="D64" s="69"/>
      <c r="H64" s="27"/>
      <c r="I64" s="27"/>
      <c r="J64" s="27"/>
      <c r="K64" s="27"/>
    </row>
    <row r="65" spans="1:11" s="67" customFormat="1">
      <c r="A65" s="11"/>
      <c r="B65" s="11"/>
      <c r="C65" s="87"/>
      <c r="D65" s="69"/>
      <c r="H65" s="27"/>
      <c r="I65" s="27"/>
      <c r="J65" s="27"/>
      <c r="K65" s="27"/>
    </row>
    <row r="66" spans="1:11" s="67" customFormat="1">
      <c r="A66" s="11"/>
      <c r="B66" s="11"/>
      <c r="C66" s="87"/>
      <c r="D66" s="69"/>
      <c r="H66" s="27"/>
      <c r="I66" s="27"/>
      <c r="J66" s="27"/>
      <c r="K66" s="27"/>
    </row>
    <row r="67" spans="1:11" s="67" customFormat="1">
      <c r="A67" s="11"/>
      <c r="B67" s="11"/>
      <c r="C67" s="87"/>
      <c r="D67" s="69"/>
      <c r="H67" s="27"/>
      <c r="I67" s="27"/>
      <c r="J67" s="27"/>
      <c r="K67" s="27"/>
    </row>
  </sheetData>
  <mergeCells count="11">
    <mergeCell ref="E31:F31"/>
    <mergeCell ref="E33:F33"/>
    <mergeCell ref="A1:G1"/>
    <mergeCell ref="A2:G2"/>
    <mergeCell ref="A3:A4"/>
    <mergeCell ref="B3:B4"/>
    <mergeCell ref="C3:C4"/>
    <mergeCell ref="D3:D4"/>
    <mergeCell ref="E3:E4"/>
    <mergeCell ref="F3:F4"/>
    <mergeCell ref="G3:G4"/>
  </mergeCells>
  <pageMargins left="0" right="0" top="0.25" bottom="0" header="0.24" footer="0"/>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26"/>
  <sheetViews>
    <sheetView view="pageBreakPreview" topLeftCell="A22" zoomScale="80" zoomScaleNormal="70" zoomScaleSheetLayoutView="80" workbookViewId="0">
      <selection activeCell="I10" sqref="I10"/>
    </sheetView>
  </sheetViews>
  <sheetFormatPr defaultColWidth="9.109375" defaultRowHeight="13.2"/>
  <cols>
    <col min="1" max="1" width="7.44140625" style="20" customWidth="1"/>
    <col min="2" max="2" width="10.109375" style="24" customWidth="1"/>
    <col min="3" max="3" width="39.33203125" style="24" customWidth="1"/>
    <col min="4" max="4" width="10.44140625" style="24" customWidth="1"/>
    <col min="5" max="5" width="8.6640625" style="24" customWidth="1"/>
    <col min="6" max="6" width="10.6640625" style="24" bestFit="1" customWidth="1"/>
    <col min="7" max="7" width="14.33203125" style="24" customWidth="1"/>
    <col min="8" max="16384" width="9.109375" style="24"/>
  </cols>
  <sheetData>
    <row r="1" spans="1:7" ht="62.25" customHeight="1">
      <c r="A1" s="359" t="s">
        <v>255</v>
      </c>
      <c r="B1" s="360"/>
      <c r="C1" s="360"/>
      <c r="D1" s="360"/>
      <c r="E1" s="360"/>
      <c r="F1" s="360"/>
      <c r="G1" s="361"/>
    </row>
    <row r="2" spans="1:7" ht="18.75" customHeight="1">
      <c r="A2" s="398" t="s">
        <v>92</v>
      </c>
      <c r="B2" s="399"/>
      <c r="C2" s="399"/>
      <c r="D2" s="399"/>
      <c r="E2" s="399"/>
      <c r="F2" s="399"/>
      <c r="G2" s="400"/>
    </row>
    <row r="3" spans="1:7" ht="20.25" customHeight="1">
      <c r="A3" s="386" t="s">
        <v>248</v>
      </c>
      <c r="B3" s="373" t="s">
        <v>18</v>
      </c>
      <c r="C3" s="401" t="s">
        <v>19</v>
      </c>
      <c r="D3" s="373" t="s">
        <v>13</v>
      </c>
      <c r="E3" s="373" t="s">
        <v>14</v>
      </c>
      <c r="F3" s="373" t="s">
        <v>20</v>
      </c>
      <c r="G3" s="403" t="s">
        <v>15</v>
      </c>
    </row>
    <row r="4" spans="1:7" ht="16.5" customHeight="1">
      <c r="A4" s="387"/>
      <c r="B4" s="374"/>
      <c r="C4" s="402"/>
      <c r="D4" s="374"/>
      <c r="E4" s="374"/>
      <c r="F4" s="374"/>
      <c r="G4" s="404"/>
    </row>
    <row r="5" spans="1:7" ht="16.5" customHeight="1">
      <c r="A5" s="209"/>
      <c r="B5" s="210"/>
      <c r="C5" s="211"/>
      <c r="D5" s="210"/>
      <c r="E5" s="210"/>
      <c r="F5" s="210"/>
      <c r="G5" s="212"/>
    </row>
    <row r="6" spans="1:7" ht="31.2">
      <c r="A6" s="18">
        <f>1</f>
        <v>1</v>
      </c>
      <c r="B6" s="10"/>
      <c r="C6" s="3" t="s">
        <v>93</v>
      </c>
      <c r="D6" s="199"/>
      <c r="E6" s="4"/>
      <c r="F6" s="5"/>
      <c r="G6" s="5"/>
    </row>
    <row r="7" spans="1:7" ht="93.6">
      <c r="A7" s="70"/>
      <c r="B7" s="10">
        <v>3.2</v>
      </c>
      <c r="C7" s="3" t="s">
        <v>94</v>
      </c>
      <c r="D7" s="236">
        <f>Park!H9</f>
        <v>270</v>
      </c>
      <c r="E7" s="4" t="s">
        <v>6</v>
      </c>
      <c r="F7" s="5">
        <v>95</v>
      </c>
      <c r="G7" s="5">
        <f>ROUNDUP(F7*D7,0)</f>
        <v>25650</v>
      </c>
    </row>
    <row r="8" spans="1:7" ht="15" customHeight="1">
      <c r="A8" s="18"/>
      <c r="B8" s="10"/>
      <c r="C8" s="3"/>
      <c r="D8" s="199"/>
      <c r="E8" s="4"/>
      <c r="F8" s="5"/>
      <c r="G8" s="5"/>
    </row>
    <row r="9" spans="1:7" ht="162.75" customHeight="1">
      <c r="A9" s="18">
        <f>A6+1</f>
        <v>2</v>
      </c>
      <c r="B9" s="10">
        <v>3.13</v>
      </c>
      <c r="C9" s="3" t="s">
        <v>96</v>
      </c>
      <c r="D9" s="236">
        <f>Park!H13</f>
        <v>180</v>
      </c>
      <c r="E9" s="4" t="s">
        <v>6</v>
      </c>
      <c r="F9" s="5">
        <v>250</v>
      </c>
      <c r="G9" s="5">
        <f>ROUNDUP(F9*D9,0)</f>
        <v>45000</v>
      </c>
    </row>
    <row r="10" spans="1:7" ht="15.6">
      <c r="A10" s="18"/>
      <c r="B10" s="10"/>
      <c r="C10" s="71"/>
      <c r="D10" s="199"/>
      <c r="E10" s="4"/>
      <c r="F10" s="5"/>
      <c r="G10" s="5"/>
    </row>
    <row r="11" spans="1:7" ht="178.5" customHeight="1">
      <c r="A11" s="18">
        <f>A9+1</f>
        <v>3</v>
      </c>
      <c r="B11" s="10">
        <v>4.0999999999999996</v>
      </c>
      <c r="C11" s="3" t="s">
        <v>97</v>
      </c>
      <c r="D11" s="199"/>
      <c r="E11" s="4"/>
      <c r="F11" s="5"/>
      <c r="G11" s="5"/>
    </row>
    <row r="12" spans="1:7" ht="31.2">
      <c r="A12" s="18"/>
      <c r="B12" s="10" t="s">
        <v>4</v>
      </c>
      <c r="C12" s="3" t="s">
        <v>98</v>
      </c>
      <c r="D12" s="199"/>
      <c r="E12" s="4"/>
      <c r="F12" s="5"/>
      <c r="G12" s="5"/>
    </row>
    <row r="13" spans="1:7" ht="15.6">
      <c r="A13" s="18"/>
      <c r="B13" s="10" t="s">
        <v>99</v>
      </c>
      <c r="C13" s="3" t="s">
        <v>100</v>
      </c>
      <c r="D13" s="199"/>
      <c r="E13" s="4"/>
      <c r="F13" s="5"/>
      <c r="G13" s="5"/>
    </row>
    <row r="14" spans="1:7" ht="15.6">
      <c r="A14" s="18"/>
      <c r="B14" s="10" t="s">
        <v>55</v>
      </c>
      <c r="C14" s="3" t="s">
        <v>101</v>
      </c>
      <c r="D14" s="199">
        <f>Park!H20</f>
        <v>90</v>
      </c>
      <c r="E14" s="4" t="s">
        <v>6</v>
      </c>
      <c r="F14" s="5">
        <v>1423</v>
      </c>
      <c r="G14" s="5">
        <f>ROUNDUP(F14*D14,0)</f>
        <v>128070</v>
      </c>
    </row>
    <row r="15" spans="1:7" ht="15.6">
      <c r="A15" s="18"/>
      <c r="B15" s="10"/>
      <c r="C15" s="3"/>
      <c r="D15" s="199"/>
      <c r="E15" s="4"/>
      <c r="F15" s="5"/>
      <c r="G15" s="5"/>
    </row>
    <row r="16" spans="1:7" ht="187.2">
      <c r="A16" s="18">
        <f>A11+1</f>
        <v>4</v>
      </c>
      <c r="B16" s="10">
        <v>4.0999999999999996</v>
      </c>
      <c r="C16" s="3" t="s">
        <v>102</v>
      </c>
      <c r="D16" s="236">
        <f>Park!H24</f>
        <v>75</v>
      </c>
      <c r="E16" s="4" t="s">
        <v>6</v>
      </c>
      <c r="F16" s="5">
        <v>1434</v>
      </c>
      <c r="G16" s="5">
        <f>ROUNDUP(F16*D16,0)</f>
        <v>107550</v>
      </c>
    </row>
    <row r="17" spans="1:12" ht="15.6">
      <c r="A17" s="18"/>
      <c r="B17" s="10"/>
      <c r="C17" s="71"/>
      <c r="D17" s="199"/>
      <c r="E17" s="4"/>
      <c r="F17" s="5"/>
      <c r="G17" s="5"/>
    </row>
    <row r="18" spans="1:12" s="1" customFormat="1" ht="94.5" customHeight="1">
      <c r="A18" s="18">
        <f>A16+1</f>
        <v>5</v>
      </c>
      <c r="B18" s="10" t="s">
        <v>157</v>
      </c>
      <c r="C18" s="3" t="s">
        <v>37</v>
      </c>
      <c r="D18" s="199"/>
      <c r="E18" s="4"/>
      <c r="F18" s="5"/>
      <c r="G18" s="5"/>
    </row>
    <row r="19" spans="1:12" s="1" customFormat="1" ht="31.2">
      <c r="A19" s="18"/>
      <c r="B19" s="10" t="s">
        <v>23</v>
      </c>
      <c r="C19" s="3" t="s">
        <v>10</v>
      </c>
      <c r="D19" s="236">
        <f>Park!H29</f>
        <v>75</v>
      </c>
      <c r="E19" s="4" t="s">
        <v>6</v>
      </c>
      <c r="F19" s="5">
        <v>2970</v>
      </c>
      <c r="G19" s="5">
        <f>ROUNDUP(F19*D19,0)</f>
        <v>222750</v>
      </c>
    </row>
    <row r="20" spans="1:12" s="1" customFormat="1" ht="15.6">
      <c r="A20" s="18"/>
      <c r="B20" s="10"/>
      <c r="C20" s="71"/>
      <c r="D20" s="199"/>
      <c r="E20" s="4"/>
      <c r="F20" s="5"/>
      <c r="G20" s="5"/>
    </row>
    <row r="21" spans="1:12" ht="146.25" customHeight="1">
      <c r="A21" s="18">
        <f>A18+1</f>
        <v>6</v>
      </c>
      <c r="B21" s="10">
        <v>4.1500000000000004</v>
      </c>
      <c r="C21" s="3" t="s">
        <v>103</v>
      </c>
      <c r="D21" s="199"/>
      <c r="E21" s="4"/>
      <c r="F21" s="5"/>
      <c r="G21" s="5"/>
    </row>
    <row r="22" spans="1:12" ht="31.2">
      <c r="A22" s="18"/>
      <c r="B22" s="10" t="s">
        <v>104</v>
      </c>
      <c r="C22" s="3" t="s">
        <v>105</v>
      </c>
      <c r="D22" s="236">
        <f>Park!H34</f>
        <v>750</v>
      </c>
      <c r="E22" s="4" t="s">
        <v>51</v>
      </c>
      <c r="F22" s="5">
        <v>647</v>
      </c>
      <c r="G22" s="5">
        <f>ROUNDUP(F22*D22,0)</f>
        <v>485250</v>
      </c>
    </row>
    <row r="23" spans="1:12" ht="15.6">
      <c r="A23" s="234"/>
      <c r="B23" s="9"/>
      <c r="C23" s="235"/>
      <c r="D23" s="210"/>
      <c r="E23" s="7"/>
      <c r="F23" s="8"/>
      <c r="G23" s="8"/>
      <c r="L23" s="72"/>
    </row>
    <row r="24" spans="1:12" ht="15.6">
      <c r="A24" s="19"/>
      <c r="B24" s="12"/>
      <c r="C24" s="13"/>
      <c r="D24" s="16"/>
      <c r="E24" s="396" t="s">
        <v>5</v>
      </c>
      <c r="F24" s="397"/>
      <c r="G24" s="17">
        <f>SUM(G6:G23)</f>
        <v>1014270</v>
      </c>
    </row>
    <row r="25" spans="1:12" ht="15.6">
      <c r="A25" s="19"/>
      <c r="B25" s="12"/>
      <c r="C25" s="13"/>
      <c r="D25" s="16"/>
      <c r="E25" s="109"/>
      <c r="F25" s="110"/>
      <c r="G25" s="17"/>
    </row>
    <row r="26" spans="1:12" ht="15.6">
      <c r="A26" s="19"/>
      <c r="B26" s="12"/>
      <c r="C26" s="13"/>
      <c r="D26" s="16"/>
      <c r="E26" s="396" t="s">
        <v>46</v>
      </c>
      <c r="F26" s="397"/>
      <c r="G26" s="17">
        <f>G24/100000</f>
        <v>10.1427</v>
      </c>
    </row>
  </sheetData>
  <mergeCells count="11">
    <mergeCell ref="E24:F24"/>
    <mergeCell ref="E26:F26"/>
    <mergeCell ref="A1:G1"/>
    <mergeCell ref="A2:G2"/>
    <mergeCell ref="A3:A4"/>
    <mergeCell ref="B3:B4"/>
    <mergeCell ref="C3:C4"/>
    <mergeCell ref="D3:D4"/>
    <mergeCell ref="E3:E4"/>
    <mergeCell ref="F3:F4"/>
    <mergeCell ref="G3:G4"/>
  </mergeCells>
  <pageMargins left="0" right="0" top="0.25" bottom="0" header="0" footer="0"/>
  <pageSetup paperSize="9"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22"/>
  <sheetViews>
    <sheetView view="pageBreakPreview" zoomScale="80" zoomScaleNormal="80" zoomScaleSheetLayoutView="80" workbookViewId="0">
      <selection activeCell="I10" sqref="I10"/>
    </sheetView>
  </sheetViews>
  <sheetFormatPr defaultColWidth="9.109375" defaultRowHeight="13.2"/>
  <cols>
    <col min="1" max="1" width="8.44140625" style="46" customWidth="1"/>
    <col min="2" max="2" width="10.109375" style="228" customWidth="1"/>
    <col min="3" max="3" width="39.88671875" style="228" customWidth="1"/>
    <col min="4" max="4" width="9.88671875" style="228" customWidth="1"/>
    <col min="5" max="5" width="9.109375" style="228"/>
    <col min="6" max="6" width="10.44140625" style="228" customWidth="1"/>
    <col min="7" max="7" width="15.109375" style="228" customWidth="1"/>
    <col min="8" max="16384" width="9.109375" style="228"/>
  </cols>
  <sheetData>
    <row r="1" spans="1:7" ht="58.5" customHeight="1">
      <c r="A1" s="359" t="s">
        <v>259</v>
      </c>
      <c r="B1" s="360"/>
      <c r="C1" s="360"/>
      <c r="D1" s="360"/>
      <c r="E1" s="360"/>
      <c r="F1" s="360"/>
      <c r="G1" s="361"/>
    </row>
    <row r="2" spans="1:7" ht="21" customHeight="1">
      <c r="A2" s="406" t="s">
        <v>68</v>
      </c>
      <c r="B2" s="407"/>
      <c r="C2" s="407"/>
      <c r="D2" s="407"/>
      <c r="E2" s="407"/>
      <c r="F2" s="407"/>
      <c r="G2" s="408"/>
    </row>
    <row r="3" spans="1:7" ht="14.25" customHeight="1">
      <c r="A3" s="386" t="s">
        <v>248</v>
      </c>
      <c r="B3" s="409" t="s">
        <v>18</v>
      </c>
      <c r="C3" s="411" t="s">
        <v>19</v>
      </c>
      <c r="D3" s="409" t="s">
        <v>13</v>
      </c>
      <c r="E3" s="409" t="s">
        <v>14</v>
      </c>
      <c r="F3" s="409" t="s">
        <v>20</v>
      </c>
      <c r="G3" s="413" t="s">
        <v>15</v>
      </c>
    </row>
    <row r="4" spans="1:7" ht="14.25" customHeight="1">
      <c r="A4" s="387"/>
      <c r="B4" s="410"/>
      <c r="C4" s="412"/>
      <c r="D4" s="410"/>
      <c r="E4" s="410"/>
      <c r="F4" s="410"/>
      <c r="G4" s="414"/>
    </row>
    <row r="5" spans="1:7" ht="31.2">
      <c r="A5" s="31">
        <v>1</v>
      </c>
      <c r="B5" s="32">
        <v>3.25</v>
      </c>
      <c r="C5" s="33" t="s">
        <v>54</v>
      </c>
      <c r="D5" s="35"/>
      <c r="E5" s="34"/>
      <c r="F5" s="35"/>
      <c r="G5" s="35"/>
    </row>
    <row r="6" spans="1:7" ht="124.8">
      <c r="A6" s="36"/>
      <c r="B6" s="37" t="s">
        <v>55</v>
      </c>
      <c r="C6" s="38" t="s">
        <v>56</v>
      </c>
      <c r="D6" s="202" t="e">
        <f>#REF!</f>
        <v>#REF!</v>
      </c>
      <c r="E6" s="39" t="s">
        <v>6</v>
      </c>
      <c r="F6" s="40">
        <v>140</v>
      </c>
      <c r="G6" s="97" t="e">
        <f>ROUNDUP(F6*D6,0)</f>
        <v>#REF!</v>
      </c>
    </row>
    <row r="7" spans="1:7" ht="15.6">
      <c r="A7" s="36"/>
      <c r="B7" s="37"/>
      <c r="C7" s="38"/>
      <c r="D7" s="202"/>
      <c r="E7" s="39"/>
      <c r="F7" s="40"/>
      <c r="G7" s="40"/>
    </row>
    <row r="8" spans="1:7" ht="78">
      <c r="A8" s="36">
        <v>2</v>
      </c>
      <c r="B8" s="37">
        <v>6.6</v>
      </c>
      <c r="C8" s="38" t="s">
        <v>57</v>
      </c>
      <c r="D8" s="202"/>
      <c r="E8" s="39"/>
      <c r="F8" s="40"/>
      <c r="G8" s="40"/>
    </row>
    <row r="9" spans="1:7" ht="15.6">
      <c r="A9" s="36"/>
      <c r="B9" s="37" t="s">
        <v>55</v>
      </c>
      <c r="C9" s="38" t="s">
        <v>58</v>
      </c>
      <c r="D9" s="202" t="e">
        <f>#REF!</f>
        <v>#REF!</v>
      </c>
      <c r="E9" s="39" t="s">
        <v>6</v>
      </c>
      <c r="F9" s="40">
        <v>2789</v>
      </c>
      <c r="G9" s="97" t="e">
        <f>ROUNDUP(F9*D9,0)</f>
        <v>#REF!</v>
      </c>
    </row>
    <row r="10" spans="1:7" ht="15.6">
      <c r="A10" s="36"/>
      <c r="B10" s="37"/>
      <c r="C10" s="38"/>
      <c r="D10" s="237"/>
      <c r="E10" s="237"/>
      <c r="F10" s="237"/>
      <c r="G10" s="237"/>
    </row>
    <row r="11" spans="1:7" ht="31.2">
      <c r="A11" s="36">
        <v>3</v>
      </c>
      <c r="B11" s="37">
        <v>3.25</v>
      </c>
      <c r="C11" s="38" t="s">
        <v>54</v>
      </c>
      <c r="D11" s="202"/>
      <c r="E11" s="39"/>
      <c r="F11" s="40"/>
      <c r="G11" s="40"/>
    </row>
    <row r="12" spans="1:7" ht="109.2">
      <c r="A12" s="36"/>
      <c r="B12" s="37" t="s">
        <v>59</v>
      </c>
      <c r="C12" s="38" t="s">
        <v>60</v>
      </c>
      <c r="D12" s="202" t="e">
        <f>#REF!</f>
        <v>#REF!</v>
      </c>
      <c r="E12" s="39" t="s">
        <v>6</v>
      </c>
      <c r="F12" s="40">
        <v>4146</v>
      </c>
      <c r="G12" s="97" t="e">
        <f>ROUNDUP(F12*D12,0)</f>
        <v>#REF!</v>
      </c>
    </row>
    <row r="13" spans="1:7" ht="15.6">
      <c r="A13" s="36"/>
      <c r="B13" s="37"/>
      <c r="C13" s="38"/>
      <c r="D13" s="202"/>
      <c r="E13" s="39"/>
      <c r="F13" s="40"/>
      <c r="G13" s="40"/>
    </row>
    <row r="14" spans="1:7" ht="31.2">
      <c r="A14" s="36">
        <v>4</v>
      </c>
      <c r="B14" s="37">
        <v>3.25</v>
      </c>
      <c r="C14" s="38" t="s">
        <v>54</v>
      </c>
      <c r="D14" s="202"/>
      <c r="E14" s="39"/>
      <c r="F14" s="40"/>
      <c r="G14" s="40"/>
    </row>
    <row r="15" spans="1:7" ht="62.4">
      <c r="A15" s="36"/>
      <c r="B15" s="37" t="s">
        <v>62</v>
      </c>
      <c r="C15" s="38" t="s">
        <v>63</v>
      </c>
      <c r="D15" s="202" t="e">
        <f>#REF!</f>
        <v>#REF!</v>
      </c>
      <c r="E15" s="39" t="s">
        <v>64</v>
      </c>
      <c r="F15" s="40">
        <v>56301</v>
      </c>
      <c r="G15" s="97" t="e">
        <f>ROUNDUP(F15*D15,0)</f>
        <v>#REF!</v>
      </c>
    </row>
    <row r="16" spans="1:7" ht="15.6">
      <c r="A16" s="36"/>
      <c r="B16" s="37"/>
      <c r="C16" s="38"/>
      <c r="D16" s="202"/>
      <c r="E16" s="39"/>
      <c r="F16" s="40"/>
      <c r="G16" s="40"/>
    </row>
    <row r="17" spans="1:7" ht="124.8">
      <c r="A17" s="36">
        <v>5</v>
      </c>
      <c r="B17" s="37" t="s">
        <v>65</v>
      </c>
      <c r="C17" s="38" t="s">
        <v>66</v>
      </c>
      <c r="D17" s="202" t="e">
        <f>#REF!</f>
        <v>#REF!</v>
      </c>
      <c r="E17" s="39" t="s">
        <v>67</v>
      </c>
      <c r="F17" s="40">
        <v>2872</v>
      </c>
      <c r="G17" s="97" t="e">
        <f>ROUNDUP(F17*D17,0)</f>
        <v>#REF!</v>
      </c>
    </row>
    <row r="19" spans="1:7" ht="15.6">
      <c r="A19" s="41"/>
      <c r="B19" s="42"/>
      <c r="C19" s="43"/>
      <c r="D19" s="44"/>
      <c r="E19" s="381" t="s">
        <v>5</v>
      </c>
      <c r="F19" s="382"/>
      <c r="G19" s="45" t="e">
        <f>SUM(G5:G18)</f>
        <v>#REF!</v>
      </c>
    </row>
    <row r="20" spans="1:7" ht="15.6">
      <c r="A20" s="41"/>
      <c r="B20" s="42"/>
      <c r="C20" s="43"/>
      <c r="D20" s="44"/>
      <c r="E20" s="226"/>
      <c r="F20" s="227"/>
      <c r="G20" s="45"/>
    </row>
    <row r="21" spans="1:7" ht="15.6">
      <c r="A21" s="41"/>
      <c r="B21" s="42"/>
      <c r="C21" s="43"/>
      <c r="D21" s="44"/>
      <c r="E21" s="381" t="s">
        <v>46</v>
      </c>
      <c r="F21" s="382"/>
      <c r="G21" s="45" t="e">
        <f>G19/100000</f>
        <v>#REF!</v>
      </c>
    </row>
    <row r="22" spans="1:7">
      <c r="E22" s="405"/>
      <c r="F22" s="405"/>
    </row>
  </sheetData>
  <mergeCells count="12">
    <mergeCell ref="E19:F19"/>
    <mergeCell ref="E21:F21"/>
    <mergeCell ref="E22:F22"/>
    <mergeCell ref="A1:G1"/>
    <mergeCell ref="A2:G2"/>
    <mergeCell ref="A3:A4"/>
    <mergeCell ref="B3:B4"/>
    <mergeCell ref="C3:C4"/>
    <mergeCell ref="D3:D4"/>
    <mergeCell ref="E3:E4"/>
    <mergeCell ref="F3:F4"/>
    <mergeCell ref="G3:G4"/>
  </mergeCells>
  <pageMargins left="0" right="0" top="0.25" bottom="0" header="0.31" footer="0"/>
  <pageSetup paperSize="9" orientation="portrait" horizontalDpi="300" verticalDpi="300"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G49"/>
  <sheetViews>
    <sheetView zoomScale="80" zoomScaleNormal="80" workbookViewId="0">
      <selection activeCell="I10" sqref="I10"/>
    </sheetView>
  </sheetViews>
  <sheetFormatPr defaultColWidth="8.88671875" defaultRowHeight="19.5" customHeight="1"/>
  <cols>
    <col min="1" max="1" width="7.44140625" style="80" customWidth="1"/>
    <col min="2" max="2" width="9.44140625" bestFit="1" customWidth="1"/>
    <col min="3" max="3" width="38.109375" customWidth="1"/>
    <col min="4" max="4" width="11.88671875" bestFit="1" customWidth="1"/>
    <col min="6" max="6" width="11.109375" bestFit="1" customWidth="1"/>
    <col min="7" max="7" width="14.6640625" customWidth="1"/>
  </cols>
  <sheetData>
    <row r="1" spans="1:7" ht="59.25" customHeight="1">
      <c r="A1" s="359" t="s">
        <v>259</v>
      </c>
      <c r="B1" s="360"/>
      <c r="C1" s="360"/>
      <c r="D1" s="360"/>
      <c r="E1" s="360"/>
      <c r="F1" s="360"/>
      <c r="G1" s="361"/>
    </row>
    <row r="2" spans="1:7" ht="19.5" customHeight="1">
      <c r="A2" s="398" t="s">
        <v>106</v>
      </c>
      <c r="B2" s="399"/>
      <c r="C2" s="399"/>
      <c r="D2" s="399"/>
      <c r="E2" s="399"/>
      <c r="F2" s="399"/>
      <c r="G2" s="400"/>
    </row>
    <row r="3" spans="1:7" ht="19.5" customHeight="1">
      <c r="A3" s="386" t="s">
        <v>248</v>
      </c>
      <c r="B3" s="373" t="s">
        <v>18</v>
      </c>
      <c r="C3" s="401" t="s">
        <v>19</v>
      </c>
      <c r="D3" s="373" t="s">
        <v>13</v>
      </c>
      <c r="E3" s="373" t="s">
        <v>14</v>
      </c>
      <c r="F3" s="373" t="s">
        <v>20</v>
      </c>
      <c r="G3" s="403" t="s">
        <v>15</v>
      </c>
    </row>
    <row r="4" spans="1:7" ht="19.5" customHeight="1">
      <c r="A4" s="387"/>
      <c r="B4" s="374"/>
      <c r="C4" s="402"/>
      <c r="D4" s="374"/>
      <c r="E4" s="374"/>
      <c r="F4" s="374"/>
      <c r="G4" s="404"/>
    </row>
    <row r="5" spans="1:7" ht="19.5" customHeight="1">
      <c r="A5" s="209"/>
      <c r="B5" s="210"/>
      <c r="C5" s="211"/>
      <c r="D5" s="210"/>
      <c r="E5" s="210"/>
      <c r="F5" s="210"/>
      <c r="G5" s="212"/>
    </row>
    <row r="6" spans="1:7" ht="109.2">
      <c r="A6" s="18">
        <f>1</f>
        <v>1</v>
      </c>
      <c r="B6" s="10">
        <v>301</v>
      </c>
      <c r="C6" s="3" t="s">
        <v>230</v>
      </c>
      <c r="D6" s="201"/>
      <c r="E6" s="5"/>
      <c r="F6" s="5"/>
      <c r="G6" s="5"/>
    </row>
    <row r="7" spans="1:7" ht="15.6">
      <c r="A7" s="18"/>
      <c r="B7" s="10"/>
      <c r="C7" s="3" t="s">
        <v>233</v>
      </c>
      <c r="D7" s="201" t="e">
        <f>#REF!</f>
        <v>#REF!</v>
      </c>
      <c r="E7" s="5" t="s">
        <v>6</v>
      </c>
      <c r="F7" s="5">
        <v>154.69999999999999</v>
      </c>
      <c r="G7" s="5" t="e">
        <f>ROUNDUP(F7*D7,0)</f>
        <v>#REF!</v>
      </c>
    </row>
    <row r="8" spans="1:7" ht="15.6">
      <c r="A8" s="18"/>
      <c r="B8" s="10"/>
      <c r="C8" s="3"/>
      <c r="D8" s="238"/>
      <c r="E8" s="238"/>
      <c r="F8" s="238"/>
      <c r="G8" s="238"/>
    </row>
    <row r="9" spans="1:7" ht="78">
      <c r="A9" s="18">
        <f>A6+1</f>
        <v>2</v>
      </c>
      <c r="B9" s="10">
        <v>413</v>
      </c>
      <c r="C9" s="3" t="s">
        <v>232</v>
      </c>
      <c r="D9" s="201"/>
      <c r="E9" s="5"/>
      <c r="F9" s="5"/>
      <c r="G9" s="5"/>
    </row>
    <row r="10" spans="1:7" ht="46.8">
      <c r="A10" s="18"/>
      <c r="B10" s="10"/>
      <c r="C10" s="3" t="s">
        <v>231</v>
      </c>
      <c r="D10" s="201" t="e">
        <f>#REF!</f>
        <v>#REF!</v>
      </c>
      <c r="E10" s="5" t="s">
        <v>6</v>
      </c>
      <c r="F10" s="5">
        <v>2454.4</v>
      </c>
      <c r="G10" s="5" t="e">
        <f>ROUNDUP(F10*D10,0)</f>
        <v>#REF!</v>
      </c>
    </row>
    <row r="11" spans="1:7" ht="15.6">
      <c r="A11" s="18"/>
      <c r="B11" s="10"/>
      <c r="C11" s="22"/>
      <c r="D11" s="201"/>
      <c r="E11" s="5"/>
      <c r="F11" s="5"/>
      <c r="G11" s="5"/>
    </row>
    <row r="12" spans="1:7" ht="31.2">
      <c r="A12" s="18">
        <f>A9+1</f>
        <v>3</v>
      </c>
      <c r="B12" s="147">
        <v>605</v>
      </c>
      <c r="C12" s="148" t="s">
        <v>226</v>
      </c>
      <c r="D12" s="201"/>
      <c r="E12" s="5"/>
      <c r="F12" s="5"/>
      <c r="G12" s="5"/>
    </row>
    <row r="13" spans="1:7" ht="15.6">
      <c r="A13" s="18"/>
      <c r="B13" s="147">
        <v>606</v>
      </c>
      <c r="C13" s="148" t="s">
        <v>225</v>
      </c>
      <c r="D13" s="238"/>
      <c r="E13" s="238"/>
      <c r="F13" s="238"/>
      <c r="G13" s="238"/>
    </row>
    <row r="14" spans="1:7" ht="31.2">
      <c r="A14" s="18"/>
      <c r="B14" s="147"/>
      <c r="C14" s="148" t="s">
        <v>16</v>
      </c>
      <c r="D14" s="201" t="e">
        <f>#REF!</f>
        <v>#REF!</v>
      </c>
      <c r="E14" s="5" t="s">
        <v>6</v>
      </c>
      <c r="F14" s="151">
        <v>2867.5</v>
      </c>
      <c r="G14" s="5" t="e">
        <f>ROUNDUP(F14*D14,0)</f>
        <v>#REF!</v>
      </c>
    </row>
    <row r="15" spans="1:7" ht="15.6">
      <c r="A15" s="18"/>
      <c r="B15" s="10"/>
      <c r="C15" s="3"/>
      <c r="D15" s="201"/>
      <c r="E15" s="5"/>
      <c r="F15" s="5"/>
      <c r="G15" s="5"/>
    </row>
    <row r="16" spans="1:7" ht="78">
      <c r="A16" s="18">
        <f>A12+1</f>
        <v>4</v>
      </c>
      <c r="B16" s="147">
        <v>1220</v>
      </c>
      <c r="C16" s="148" t="s">
        <v>27</v>
      </c>
      <c r="D16" s="201" t="e">
        <f>#REF!</f>
        <v>#REF!</v>
      </c>
      <c r="E16" s="5" t="s">
        <v>6</v>
      </c>
      <c r="F16" s="151">
        <v>2867.5</v>
      </c>
      <c r="G16" s="5" t="e">
        <f>ROUNDUP(F16*D16,0)</f>
        <v>#REF!</v>
      </c>
    </row>
    <row r="17" spans="1:7" ht="15.6">
      <c r="A17" s="18"/>
      <c r="B17" s="10"/>
      <c r="C17" s="148"/>
      <c r="D17" s="201"/>
      <c r="E17" s="5"/>
      <c r="F17" s="5"/>
      <c r="G17" s="5"/>
    </row>
    <row r="18" spans="1:7" ht="52.5" customHeight="1">
      <c r="A18" s="18">
        <f>A16+1</f>
        <v>5</v>
      </c>
      <c r="B18" s="88">
        <v>1011</v>
      </c>
      <c r="C18" s="95" t="s">
        <v>234</v>
      </c>
      <c r="D18" s="201"/>
      <c r="E18" s="5"/>
      <c r="F18" s="5"/>
      <c r="G18" s="5"/>
    </row>
    <row r="19" spans="1:7" ht="31.2">
      <c r="A19" s="18"/>
      <c r="B19" s="88"/>
      <c r="C19" s="95" t="s">
        <v>34</v>
      </c>
      <c r="D19" s="201" t="e">
        <f>#REF!</f>
        <v>#REF!</v>
      </c>
      <c r="E19" s="5" t="s">
        <v>12</v>
      </c>
      <c r="F19" s="5">
        <v>161.5</v>
      </c>
      <c r="G19" s="5" t="e">
        <f>ROUNDUP(F19*D19,0)</f>
        <v>#REF!</v>
      </c>
    </row>
    <row r="20" spans="1:7" ht="15.6">
      <c r="A20" s="18"/>
      <c r="B20" s="10"/>
      <c r="C20" s="22"/>
      <c r="D20" s="238"/>
      <c r="E20" s="238"/>
      <c r="F20" s="238"/>
      <c r="G20" s="238"/>
    </row>
    <row r="21" spans="1:7" ht="140.4">
      <c r="A21" s="18">
        <f>A18+1</f>
        <v>6</v>
      </c>
      <c r="B21" s="10" t="s">
        <v>214</v>
      </c>
      <c r="C21" s="3" t="s">
        <v>215</v>
      </c>
      <c r="D21" s="201"/>
      <c r="E21" s="5"/>
      <c r="F21" s="5"/>
      <c r="G21" s="5"/>
    </row>
    <row r="22" spans="1:7" ht="31.2">
      <c r="A22" s="18"/>
      <c r="B22" s="10" t="s">
        <v>216</v>
      </c>
      <c r="C22" s="3" t="s">
        <v>217</v>
      </c>
      <c r="D22" s="201" t="e">
        <f>#REF!</f>
        <v>#REF!</v>
      </c>
      <c r="E22" s="5" t="s">
        <v>8</v>
      </c>
      <c r="F22" s="5">
        <v>436</v>
      </c>
      <c r="G22" s="5" t="e">
        <f>ROUNDUP(F22*D22,0)</f>
        <v>#REF!</v>
      </c>
    </row>
    <row r="23" spans="1:7" ht="31.2">
      <c r="A23" s="18"/>
      <c r="B23" s="10" t="s">
        <v>218</v>
      </c>
      <c r="C23" s="3" t="s">
        <v>219</v>
      </c>
      <c r="D23" s="201" t="e">
        <f>#REF!</f>
        <v>#REF!</v>
      </c>
      <c r="E23" s="5" t="s">
        <v>8</v>
      </c>
      <c r="F23" s="5">
        <v>632</v>
      </c>
      <c r="G23" s="5" t="e">
        <f>ROUNDUP(F23*D23,0)</f>
        <v>#REF!</v>
      </c>
    </row>
    <row r="24" spans="1:7" ht="15.6">
      <c r="A24" s="18"/>
      <c r="B24" s="10"/>
      <c r="C24" s="3"/>
      <c r="D24" s="201"/>
      <c r="E24" s="5"/>
      <c r="F24" s="5"/>
      <c r="G24" s="5"/>
    </row>
    <row r="25" spans="1:7" ht="78">
      <c r="A25" s="18">
        <f>A21+1</f>
        <v>7</v>
      </c>
      <c r="B25" s="10">
        <v>22.2</v>
      </c>
      <c r="C25" s="3" t="s">
        <v>107</v>
      </c>
      <c r="D25" s="201" t="e">
        <f>#REF!</f>
        <v>#REF!</v>
      </c>
      <c r="E25" s="76" t="s">
        <v>6</v>
      </c>
      <c r="F25" s="77">
        <v>201</v>
      </c>
      <c r="G25" s="29" t="e">
        <f>ROUNDUP(F25*D25,0)</f>
        <v>#REF!</v>
      </c>
    </row>
    <row r="26" spans="1:7" ht="15.6">
      <c r="A26" s="18"/>
      <c r="B26" s="10"/>
      <c r="C26" s="3"/>
      <c r="D26" s="201"/>
      <c r="E26" s="5"/>
      <c r="F26" s="5"/>
      <c r="G26" s="5"/>
    </row>
    <row r="27" spans="1:7" ht="78">
      <c r="A27" s="18">
        <f>A25+1</f>
        <v>8</v>
      </c>
      <c r="B27" s="10" t="s">
        <v>108</v>
      </c>
      <c r="C27" s="3" t="s">
        <v>109</v>
      </c>
      <c r="D27" s="201" t="e">
        <f>#REF!</f>
        <v>#REF!</v>
      </c>
      <c r="E27" s="5" t="s">
        <v>6</v>
      </c>
      <c r="F27" s="5">
        <v>248</v>
      </c>
      <c r="G27" s="5" t="e">
        <f>ROUNDUP(F27*D27,0)</f>
        <v>#REF!</v>
      </c>
    </row>
    <row r="28" spans="1:7" ht="15.6">
      <c r="A28" s="18"/>
      <c r="B28" s="10"/>
      <c r="C28" s="3"/>
      <c r="D28" s="201"/>
      <c r="E28" s="5"/>
      <c r="F28" s="5"/>
      <c r="G28" s="5"/>
    </row>
    <row r="29" spans="1:7" s="27" customFormat="1" ht="93.6">
      <c r="A29" s="79">
        <f>A27+1</f>
        <v>9</v>
      </c>
      <c r="B29" s="147">
        <v>402</v>
      </c>
      <c r="C29" s="148" t="s">
        <v>179</v>
      </c>
      <c r="D29" s="201" t="e">
        <f>#REF!</f>
        <v>#REF!</v>
      </c>
      <c r="E29" s="76" t="s">
        <v>6</v>
      </c>
      <c r="F29" s="77">
        <v>222</v>
      </c>
      <c r="G29" s="29" t="e">
        <f>ROUNDUP(F29*D29,0)</f>
        <v>#REF!</v>
      </c>
    </row>
    <row r="30" spans="1:7" s="27" customFormat="1" ht="15.6">
      <c r="A30" s="78"/>
      <c r="B30" s="73"/>
      <c r="C30" s="74"/>
      <c r="D30" s="233"/>
      <c r="E30" s="233"/>
      <c r="F30" s="233"/>
      <c r="G30" s="233"/>
    </row>
    <row r="31" spans="1:7" ht="62.4">
      <c r="A31" s="18">
        <f>A29+1</f>
        <v>10</v>
      </c>
      <c r="B31" s="10">
        <v>22.8</v>
      </c>
      <c r="C31" s="3" t="s">
        <v>110</v>
      </c>
      <c r="D31" s="201" t="e">
        <f>#REF!</f>
        <v>#REF!</v>
      </c>
      <c r="E31" s="76" t="s">
        <v>6</v>
      </c>
      <c r="F31" s="77">
        <v>17.5</v>
      </c>
      <c r="G31" s="29" t="e">
        <f>ROUNDUP(F31*D31,0)</f>
        <v>#REF!</v>
      </c>
    </row>
    <row r="32" spans="1:7" ht="15.6">
      <c r="A32" s="18"/>
      <c r="B32" s="10"/>
      <c r="C32" s="75"/>
      <c r="D32" s="201"/>
      <c r="E32" s="76"/>
      <c r="F32" s="77"/>
      <c r="G32" s="77"/>
    </row>
    <row r="33" spans="1:7" ht="31.2">
      <c r="A33" s="18">
        <f>A31+1</f>
        <v>11</v>
      </c>
      <c r="B33" s="10">
        <v>22.9</v>
      </c>
      <c r="C33" s="3" t="s">
        <v>111</v>
      </c>
      <c r="D33" s="201"/>
      <c r="E33" s="5"/>
      <c r="F33" s="5"/>
      <c r="G33" s="5"/>
    </row>
    <row r="34" spans="1:7" ht="29.25" customHeight="1">
      <c r="A34" s="18"/>
      <c r="B34" s="10"/>
      <c r="C34" s="74" t="s">
        <v>112</v>
      </c>
      <c r="D34" s="201" t="e">
        <f>#REF!</f>
        <v>#REF!</v>
      </c>
      <c r="E34" s="5" t="s">
        <v>6</v>
      </c>
      <c r="F34" s="5">
        <v>11</v>
      </c>
      <c r="G34" s="5" t="e">
        <f>ROUNDUP(F34*D34,0)</f>
        <v>#REF!</v>
      </c>
    </row>
    <row r="35" spans="1:7" ht="15.6">
      <c r="A35" s="18"/>
      <c r="B35" s="10"/>
      <c r="C35" s="3"/>
      <c r="D35" s="201"/>
      <c r="E35" s="5"/>
      <c r="F35" s="5"/>
      <c r="G35" s="5"/>
    </row>
    <row r="36" spans="1:7" ht="31.2">
      <c r="A36" s="18">
        <f>A33+1</f>
        <v>12</v>
      </c>
      <c r="B36" s="10">
        <v>22.24</v>
      </c>
      <c r="C36" s="3" t="s">
        <v>113</v>
      </c>
      <c r="D36" s="201" t="e">
        <f>#REF!</f>
        <v>#REF!</v>
      </c>
      <c r="E36" s="5" t="s">
        <v>8</v>
      </c>
      <c r="F36" s="5">
        <v>1.1000000000000001</v>
      </c>
      <c r="G36" s="5" t="e">
        <f>ROUNDUP(F36*D36,0)</f>
        <v>#REF!</v>
      </c>
    </row>
    <row r="37" spans="1:7" ht="15.6">
      <c r="A37" s="18"/>
      <c r="B37" s="10"/>
      <c r="C37" s="3"/>
      <c r="D37" s="201"/>
      <c r="E37" s="5"/>
      <c r="F37" s="5"/>
      <c r="G37" s="5"/>
    </row>
    <row r="38" spans="1:7" ht="62.4">
      <c r="A38" s="18">
        <f>A36+1</f>
        <v>13</v>
      </c>
      <c r="B38" s="10">
        <v>22.25</v>
      </c>
      <c r="C38" s="3" t="s">
        <v>114</v>
      </c>
      <c r="D38" s="201"/>
      <c r="E38" s="5"/>
      <c r="F38" s="5"/>
      <c r="G38" s="5"/>
    </row>
    <row r="39" spans="1:7" ht="15.6">
      <c r="A39" s="18"/>
      <c r="B39" s="10" t="s">
        <v>115</v>
      </c>
      <c r="C39" s="3" t="s">
        <v>116</v>
      </c>
      <c r="D39" s="201" t="e">
        <f>#REF!</f>
        <v>#REF!</v>
      </c>
      <c r="E39" s="5" t="s">
        <v>52</v>
      </c>
      <c r="F39" s="5">
        <v>14</v>
      </c>
      <c r="G39" s="5" t="e">
        <f>ROUNDUP(F39*D39,0)</f>
        <v>#REF!</v>
      </c>
    </row>
    <row r="40" spans="1:7" ht="15.6">
      <c r="A40" s="18"/>
      <c r="B40" s="10" t="s">
        <v>117</v>
      </c>
      <c r="C40" s="3" t="s">
        <v>118</v>
      </c>
      <c r="D40" s="201" t="e">
        <f>#REF!</f>
        <v>#REF!</v>
      </c>
      <c r="E40" s="5" t="s">
        <v>52</v>
      </c>
      <c r="F40" s="5">
        <v>26.5</v>
      </c>
      <c r="G40" s="5" t="e">
        <f>ROUNDUP(F40*D40,0)</f>
        <v>#REF!</v>
      </c>
    </row>
    <row r="41" spans="1:7" ht="15.6">
      <c r="A41" s="18"/>
      <c r="B41" s="10"/>
      <c r="C41" s="3"/>
      <c r="D41" s="201"/>
      <c r="E41" s="5"/>
      <c r="F41" s="5"/>
      <c r="G41" s="5"/>
    </row>
    <row r="42" spans="1:7" ht="15.6">
      <c r="A42" s="18"/>
      <c r="B42" s="10" t="s">
        <v>119</v>
      </c>
      <c r="C42" s="3" t="s">
        <v>120</v>
      </c>
      <c r="D42" s="201" t="e">
        <f>#REF!</f>
        <v>#REF!</v>
      </c>
      <c r="E42" s="5" t="s">
        <v>8</v>
      </c>
      <c r="F42" s="5">
        <v>263</v>
      </c>
      <c r="G42" s="5" t="e">
        <f>ROUNDUP(F42*D42,0)</f>
        <v>#REF!</v>
      </c>
    </row>
    <row r="43" spans="1:7" ht="15.6">
      <c r="A43" s="18"/>
      <c r="B43" s="10"/>
      <c r="C43" s="3"/>
      <c r="D43" s="201"/>
      <c r="E43" s="5"/>
      <c r="F43" s="5"/>
      <c r="G43" s="5"/>
    </row>
    <row r="44" spans="1:7" ht="140.4">
      <c r="A44" s="18">
        <f>A38+1</f>
        <v>14</v>
      </c>
      <c r="B44" s="10" t="s">
        <v>211</v>
      </c>
      <c r="C44" s="3" t="s">
        <v>43</v>
      </c>
      <c r="D44" s="201"/>
      <c r="E44" s="5"/>
      <c r="F44" s="5"/>
      <c r="G44" s="5"/>
    </row>
    <row r="45" spans="1:7" ht="15.6">
      <c r="A45" s="18"/>
      <c r="B45" s="10" t="s">
        <v>212</v>
      </c>
      <c r="C45" s="3" t="s">
        <v>213</v>
      </c>
      <c r="D45" s="201" t="e">
        <f>#REF!</f>
        <v>#REF!</v>
      </c>
      <c r="E45" s="5" t="s">
        <v>8</v>
      </c>
      <c r="F45" s="5">
        <v>587</v>
      </c>
      <c r="G45" s="5" t="e">
        <f>ROUNDUP(F45*D45,0)</f>
        <v>#REF!</v>
      </c>
    </row>
    <row r="46" spans="1:7" ht="19.5" customHeight="1">
      <c r="A46" s="18"/>
      <c r="B46" s="9"/>
      <c r="C46" s="6"/>
      <c r="D46" s="21"/>
      <c r="E46" s="8"/>
      <c r="F46" s="8"/>
      <c r="G46" s="8"/>
    </row>
    <row r="47" spans="1:7" ht="19.5" customHeight="1">
      <c r="A47" s="19"/>
      <c r="B47" s="12"/>
      <c r="C47" s="13"/>
      <c r="D47" s="16"/>
      <c r="E47" s="396" t="s">
        <v>5</v>
      </c>
      <c r="F47" s="397"/>
      <c r="G47" s="17" t="e">
        <f>SUM(G6:G46)</f>
        <v>#REF!</v>
      </c>
    </row>
    <row r="48" spans="1:7" ht="19.5" customHeight="1">
      <c r="A48" s="19"/>
      <c r="B48" s="12"/>
      <c r="C48" s="13"/>
      <c r="D48" s="16"/>
      <c r="E48" s="109"/>
      <c r="F48" s="110"/>
      <c r="G48" s="17"/>
    </row>
    <row r="49" spans="1:7" ht="19.5" customHeight="1">
      <c r="A49" s="19"/>
      <c r="B49" s="12"/>
      <c r="C49" s="13"/>
      <c r="D49" s="16"/>
      <c r="E49" s="396" t="s">
        <v>46</v>
      </c>
      <c r="F49" s="397"/>
      <c r="G49" s="17" t="e">
        <f>G47/100000</f>
        <v>#REF!</v>
      </c>
    </row>
  </sheetData>
  <mergeCells count="11">
    <mergeCell ref="E47:F47"/>
    <mergeCell ref="E49:F49"/>
    <mergeCell ref="A1:G1"/>
    <mergeCell ref="A2:G2"/>
    <mergeCell ref="A3:A4"/>
    <mergeCell ref="B3:B4"/>
    <mergeCell ref="C3:C4"/>
    <mergeCell ref="D3:D4"/>
    <mergeCell ref="E3:E4"/>
    <mergeCell ref="F3:F4"/>
    <mergeCell ref="G3:G4"/>
  </mergeCells>
  <pageMargins left="0" right="0" top="0.25" bottom="0" header="0" footer="0"/>
  <pageSetup paperSize="9" orientation="portrait" horizontalDpi="0" verticalDpi="0"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G34"/>
  <sheetViews>
    <sheetView view="pageBreakPreview" zoomScale="80" zoomScaleNormal="80" zoomScaleSheetLayoutView="80" workbookViewId="0">
      <selection activeCell="I10" sqref="I10"/>
    </sheetView>
  </sheetViews>
  <sheetFormatPr defaultColWidth="46.44140625" defaultRowHeight="15.6"/>
  <cols>
    <col min="1" max="1" width="7" style="11" bestFit="1" customWidth="1"/>
    <col min="2" max="2" width="8.44140625" style="11" bestFit="1" customWidth="1"/>
    <col min="3" max="3" width="59" style="2" customWidth="1"/>
    <col min="4" max="4" width="5.88671875" style="69" bestFit="1" customWidth="1"/>
    <col min="5" max="5" width="6.6640625" style="69" bestFit="1" customWidth="1"/>
    <col min="6" max="6" width="8.44140625" style="67" bestFit="1" customWidth="1"/>
    <col min="7" max="7" width="11.6640625" style="67" bestFit="1" customWidth="1"/>
    <col min="8" max="16384" width="46.44140625" style="27"/>
  </cols>
  <sheetData>
    <row r="1" spans="1:7" s="50" customFormat="1" ht="60.75" customHeight="1">
      <c r="A1" s="359" t="s">
        <v>259</v>
      </c>
      <c r="B1" s="360"/>
      <c r="C1" s="360"/>
      <c r="D1" s="360"/>
      <c r="E1" s="360"/>
      <c r="F1" s="360"/>
      <c r="G1" s="361"/>
    </row>
    <row r="2" spans="1:7" s="50" customFormat="1" ht="24" customHeight="1">
      <c r="A2" s="383" t="s">
        <v>249</v>
      </c>
      <c r="B2" s="384"/>
      <c r="C2" s="384"/>
      <c r="D2" s="384"/>
      <c r="E2" s="384"/>
      <c r="F2" s="384"/>
      <c r="G2" s="385"/>
    </row>
    <row r="3" spans="1:7" s="51" customFormat="1">
      <c r="A3" s="386" t="s">
        <v>248</v>
      </c>
      <c r="B3" s="388" t="s">
        <v>18</v>
      </c>
      <c r="C3" s="388" t="s">
        <v>19</v>
      </c>
      <c r="D3" s="390" t="s">
        <v>13</v>
      </c>
      <c r="E3" s="388" t="s">
        <v>14</v>
      </c>
      <c r="F3" s="392" t="s">
        <v>20</v>
      </c>
      <c r="G3" s="394" t="s">
        <v>15</v>
      </c>
    </row>
    <row r="4" spans="1:7" s="51" customFormat="1">
      <c r="A4" s="387"/>
      <c r="B4" s="389"/>
      <c r="C4" s="389"/>
      <c r="D4" s="391"/>
      <c r="E4" s="389"/>
      <c r="F4" s="393"/>
      <c r="G4" s="395"/>
    </row>
    <row r="5" spans="1:7" ht="124.8">
      <c r="A5" s="141">
        <v>1</v>
      </c>
      <c r="B5" s="141">
        <v>21.1</v>
      </c>
      <c r="C5" s="142" t="s">
        <v>71</v>
      </c>
      <c r="D5" s="143"/>
      <c r="E5" s="144"/>
      <c r="F5" s="144"/>
      <c r="G5" s="144"/>
    </row>
    <row r="6" spans="1:7">
      <c r="A6" s="52"/>
      <c r="B6" s="52" t="s">
        <v>72</v>
      </c>
      <c r="C6" s="57" t="s">
        <v>73</v>
      </c>
      <c r="D6" s="54"/>
      <c r="E6" s="56"/>
      <c r="F6" s="56"/>
      <c r="G6" s="56"/>
    </row>
    <row r="7" spans="1:7">
      <c r="A7" s="52"/>
      <c r="B7" s="52" t="s">
        <v>74</v>
      </c>
      <c r="C7" s="57" t="s">
        <v>75</v>
      </c>
      <c r="D7" s="54" t="e">
        <f>#REF!</f>
        <v>#REF!</v>
      </c>
      <c r="E7" s="55" t="s">
        <v>25</v>
      </c>
      <c r="F7" s="55">
        <v>339</v>
      </c>
      <c r="G7" s="97" t="e">
        <f>ROUNDUP(F7*D7,0)</f>
        <v>#REF!</v>
      </c>
    </row>
    <row r="8" spans="1:7">
      <c r="A8" s="52"/>
      <c r="B8" s="52" t="s">
        <v>76</v>
      </c>
      <c r="C8" s="57" t="s">
        <v>77</v>
      </c>
      <c r="D8" s="54"/>
      <c r="E8" s="55"/>
      <c r="F8" s="55"/>
      <c r="G8" s="55"/>
    </row>
    <row r="9" spans="1:7">
      <c r="A9" s="52"/>
      <c r="B9" s="52" t="s">
        <v>78</v>
      </c>
      <c r="C9" s="57" t="s">
        <v>75</v>
      </c>
      <c r="D9" s="54" t="e">
        <f>#REF!</f>
        <v>#REF!</v>
      </c>
      <c r="E9" s="55" t="s">
        <v>25</v>
      </c>
      <c r="F9" s="55">
        <v>396</v>
      </c>
      <c r="G9" s="97" t="e">
        <f>ROUNDUP(F9*D9,0)</f>
        <v>#REF!</v>
      </c>
    </row>
    <row r="10" spans="1:7">
      <c r="A10" s="52"/>
      <c r="B10" s="52"/>
      <c r="C10" s="57"/>
      <c r="D10" s="54"/>
      <c r="E10" s="55"/>
      <c r="F10" s="55"/>
      <c r="G10" s="55"/>
    </row>
    <row r="11" spans="1:7" ht="124.8">
      <c r="A11" s="52">
        <v>2</v>
      </c>
      <c r="B11" s="52">
        <v>21.2</v>
      </c>
      <c r="C11" s="53" t="s">
        <v>79</v>
      </c>
      <c r="D11" s="54"/>
      <c r="E11" s="55"/>
      <c r="F11" s="55"/>
      <c r="G11" s="55"/>
    </row>
    <row r="12" spans="1:7">
      <c r="A12" s="52">
        <v>3</v>
      </c>
      <c r="B12" s="52" t="s">
        <v>80</v>
      </c>
      <c r="C12" s="57" t="s">
        <v>77</v>
      </c>
      <c r="D12" s="54"/>
      <c r="E12" s="55"/>
      <c r="F12" s="55"/>
      <c r="G12" s="55"/>
    </row>
    <row r="13" spans="1:7">
      <c r="A13" s="52"/>
      <c r="B13" s="52" t="s">
        <v>81</v>
      </c>
      <c r="C13" s="57" t="s">
        <v>75</v>
      </c>
      <c r="D13" s="54" t="e">
        <f>#REF!</f>
        <v>#REF!</v>
      </c>
      <c r="E13" s="55" t="s">
        <v>25</v>
      </c>
      <c r="F13" s="55">
        <v>424</v>
      </c>
      <c r="G13" s="97" t="e">
        <f>ROUNDUP(F13*D13,0)</f>
        <v>#REF!</v>
      </c>
    </row>
    <row r="14" spans="1:7">
      <c r="A14" s="52"/>
      <c r="B14" s="52"/>
      <c r="C14" s="52"/>
      <c r="D14" s="54"/>
      <c r="E14" s="55"/>
      <c r="F14" s="55"/>
      <c r="G14" s="55"/>
    </row>
    <row r="15" spans="1:7" ht="109.2">
      <c r="A15" s="52">
        <v>4</v>
      </c>
      <c r="B15" s="52">
        <v>21.5</v>
      </c>
      <c r="C15" s="53" t="s">
        <v>82</v>
      </c>
      <c r="D15" s="54"/>
      <c r="E15" s="55"/>
      <c r="F15" s="55"/>
      <c r="G15" s="55"/>
    </row>
    <row r="16" spans="1:7">
      <c r="A16" s="52"/>
      <c r="B16" s="52" t="s">
        <v>83</v>
      </c>
      <c r="C16" s="57" t="s">
        <v>84</v>
      </c>
      <c r="D16" s="54" t="e">
        <f>#REF!</f>
        <v>#REF!</v>
      </c>
      <c r="E16" s="55" t="s">
        <v>25</v>
      </c>
      <c r="F16" s="55">
        <v>1304</v>
      </c>
      <c r="G16" s="97" t="e">
        <f>ROUNDUP(F16*D16,0)</f>
        <v>#REF!</v>
      </c>
    </row>
    <row r="17" spans="1:7">
      <c r="A17" s="52"/>
      <c r="B17" s="52" t="s">
        <v>85</v>
      </c>
      <c r="C17" s="57"/>
      <c r="D17" s="54"/>
      <c r="E17" s="55"/>
      <c r="F17" s="55"/>
      <c r="G17" s="55"/>
    </row>
    <row r="18" spans="1:7" ht="46.8">
      <c r="A18" s="52">
        <v>5</v>
      </c>
      <c r="B18" s="52">
        <v>21.11</v>
      </c>
      <c r="C18" s="53" t="s">
        <v>86</v>
      </c>
      <c r="D18" s="54"/>
      <c r="E18" s="55"/>
      <c r="F18" s="55"/>
      <c r="G18" s="55"/>
    </row>
    <row r="19" spans="1:7">
      <c r="A19" s="52"/>
      <c r="B19" s="52" t="s">
        <v>87</v>
      </c>
      <c r="C19" s="57" t="s">
        <v>88</v>
      </c>
      <c r="D19" s="54" t="e">
        <f>#REF!</f>
        <v>#REF!</v>
      </c>
      <c r="E19" s="55" t="s">
        <v>67</v>
      </c>
      <c r="F19" s="55">
        <v>217</v>
      </c>
      <c r="G19" s="97" t="e">
        <f>ROUNDUP(F19*D19,0)</f>
        <v>#REF!</v>
      </c>
    </row>
    <row r="20" spans="1:7">
      <c r="A20" s="52"/>
      <c r="B20" s="52"/>
      <c r="C20" s="57"/>
      <c r="D20" s="54"/>
      <c r="E20" s="55"/>
      <c r="F20" s="55"/>
      <c r="G20" s="55"/>
    </row>
    <row r="21" spans="1:7" ht="109.2">
      <c r="A21" s="52">
        <v>6</v>
      </c>
      <c r="B21" s="52">
        <v>21.17</v>
      </c>
      <c r="C21" s="53" t="s">
        <v>89</v>
      </c>
      <c r="D21" s="54" t="e">
        <f>#REF!</f>
        <v>#REF!</v>
      </c>
      <c r="E21" s="55" t="s">
        <v>90</v>
      </c>
      <c r="F21" s="55">
        <v>1502</v>
      </c>
      <c r="G21" s="97" t="e">
        <f>ROUNDUP(F21*D21,0)</f>
        <v>#REF!</v>
      </c>
    </row>
    <row r="22" spans="1:7">
      <c r="A22" s="137"/>
      <c r="B22" s="137"/>
      <c r="C22" s="138"/>
      <c r="D22" s="140"/>
      <c r="E22" s="139"/>
      <c r="F22" s="139"/>
      <c r="G22" s="139"/>
    </row>
    <row r="23" spans="1:7">
      <c r="A23" s="41"/>
      <c r="B23" s="42"/>
      <c r="C23" s="43"/>
      <c r="D23" s="44"/>
      <c r="E23" s="381" t="s">
        <v>70</v>
      </c>
      <c r="F23" s="382"/>
      <c r="G23" s="45" t="e">
        <f>SUM(G5:G22)</f>
        <v>#REF!</v>
      </c>
    </row>
    <row r="24" spans="1:7">
      <c r="A24" s="41"/>
      <c r="B24" s="42"/>
      <c r="C24" s="43"/>
      <c r="D24" s="44"/>
      <c r="E24" s="226"/>
      <c r="F24" s="227"/>
      <c r="G24" s="45"/>
    </row>
    <row r="25" spans="1:7">
      <c r="A25" s="41"/>
      <c r="B25" s="42"/>
      <c r="C25" s="43"/>
      <c r="D25" s="44"/>
      <c r="E25" s="381" t="s">
        <v>91</v>
      </c>
      <c r="F25" s="382"/>
      <c r="G25" s="45" t="e">
        <f>G23/100000</f>
        <v>#REF!</v>
      </c>
    </row>
    <row r="30" spans="1:7" s="61" customFormat="1">
      <c r="A30" s="59"/>
      <c r="B30" s="59"/>
      <c r="C30" s="59"/>
      <c r="D30" s="60"/>
      <c r="E30" s="59"/>
      <c r="F30" s="59"/>
    </row>
    <row r="31" spans="1:7" s="61" customFormat="1" ht="17.100000000000001" customHeight="1">
      <c r="A31" s="59"/>
      <c r="B31" s="59"/>
      <c r="C31" s="62"/>
      <c r="D31" s="60"/>
      <c r="E31" s="59"/>
      <c r="F31" s="59"/>
    </row>
    <row r="32" spans="1:7" s="61" customFormat="1" ht="20.25" customHeight="1">
      <c r="A32" s="59"/>
      <c r="B32" s="59"/>
      <c r="C32" s="62"/>
      <c r="D32" s="60"/>
      <c r="E32" s="59"/>
      <c r="F32" s="59"/>
    </row>
    <row r="33" spans="1:7" s="64" customFormat="1" ht="15.75" customHeight="1">
      <c r="A33" s="63"/>
      <c r="D33" s="66"/>
    </row>
    <row r="34" spans="1:7">
      <c r="A34" s="27"/>
      <c r="B34" s="67"/>
      <c r="D34" s="68"/>
      <c r="E34" s="67"/>
      <c r="F34" s="26"/>
      <c r="G34" s="26"/>
    </row>
  </sheetData>
  <mergeCells count="11">
    <mergeCell ref="E23:F23"/>
    <mergeCell ref="E25:F25"/>
    <mergeCell ref="A1:G1"/>
    <mergeCell ref="A2:G2"/>
    <mergeCell ref="A3:A4"/>
    <mergeCell ref="B3:B4"/>
    <mergeCell ref="C3:C4"/>
    <mergeCell ref="D3:D4"/>
    <mergeCell ref="E3:E4"/>
    <mergeCell ref="F3:F4"/>
    <mergeCell ref="G3:G4"/>
  </mergeCells>
  <pageMargins left="0" right="0" top="0.25" bottom="0" header="0.18" footer="0"/>
  <pageSetup paperSize="9" scale="94" orientation="portrait" horizontalDpi="300" verticalDpi="300"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2"/>
  <sheetViews>
    <sheetView view="pageBreakPreview" zoomScale="80" zoomScaleNormal="70" zoomScaleSheetLayoutView="80" workbookViewId="0">
      <selection activeCell="I10" sqref="I10"/>
    </sheetView>
  </sheetViews>
  <sheetFormatPr defaultColWidth="8.88671875" defaultRowHeight="13.2"/>
  <cols>
    <col min="1" max="1" width="8.6640625" style="47" customWidth="1"/>
    <col min="2" max="2" width="8.33203125" style="47" customWidth="1"/>
    <col min="3" max="3" width="40.44140625" style="47" customWidth="1"/>
    <col min="4" max="4" width="10.6640625" style="47" customWidth="1"/>
    <col min="5" max="5" width="9.109375" style="47"/>
    <col min="6" max="6" width="8.88671875" style="126" customWidth="1"/>
    <col min="7" max="7" width="15" style="47" customWidth="1"/>
    <col min="8" max="252" width="9.109375" style="47"/>
    <col min="253" max="254" width="9.33203125" style="47" bestFit="1" customWidth="1"/>
    <col min="255" max="255" width="32.44140625" style="47" customWidth="1"/>
    <col min="256" max="259" width="9.33203125" style="47" bestFit="1" customWidth="1"/>
    <col min="260" max="260" width="10.109375" style="47" customWidth="1"/>
    <col min="261" max="261" width="9.109375" style="47"/>
    <col min="262" max="262" width="9.44140625" style="47" customWidth="1"/>
    <col min="263" max="263" width="13.6640625" style="47" customWidth="1"/>
    <col min="264" max="508" width="9.109375" style="47"/>
    <col min="509" max="510" width="9.33203125" style="47" bestFit="1" customWidth="1"/>
    <col min="511" max="511" width="32.44140625" style="47" customWidth="1"/>
    <col min="512" max="515" width="9.33203125" style="47" bestFit="1" customWidth="1"/>
    <col min="516" max="516" width="10.109375" style="47" customWidth="1"/>
    <col min="517" max="517" width="9.109375" style="47"/>
    <col min="518" max="518" width="9.44140625" style="47" customWidth="1"/>
    <col min="519" max="519" width="13.6640625" style="47" customWidth="1"/>
    <col min="520" max="764" width="9.109375" style="47"/>
    <col min="765" max="766" width="9.33203125" style="47" bestFit="1" customWidth="1"/>
    <col min="767" max="767" width="32.44140625" style="47" customWidth="1"/>
    <col min="768" max="771" width="9.33203125" style="47" bestFit="1" customWidth="1"/>
    <col min="772" max="772" width="10.109375" style="47" customWidth="1"/>
    <col min="773" max="773" width="9.109375" style="47"/>
    <col min="774" max="774" width="9.44140625" style="47" customWidth="1"/>
    <col min="775" max="775" width="13.6640625" style="47" customWidth="1"/>
    <col min="776" max="1020" width="9.109375" style="47"/>
    <col min="1021" max="1022" width="9.33203125" style="47" bestFit="1" customWidth="1"/>
    <col min="1023" max="1023" width="32.44140625" style="47" customWidth="1"/>
    <col min="1024" max="1027" width="9.33203125" style="47" bestFit="1" customWidth="1"/>
    <col min="1028" max="1028" width="10.109375" style="47" customWidth="1"/>
    <col min="1029" max="1029" width="9.109375" style="47"/>
    <col min="1030" max="1030" width="9.44140625" style="47" customWidth="1"/>
    <col min="1031" max="1031" width="13.6640625" style="47" customWidth="1"/>
    <col min="1032" max="1276" width="9.109375" style="47"/>
    <col min="1277" max="1278" width="9.33203125" style="47" bestFit="1" customWidth="1"/>
    <col min="1279" max="1279" width="32.44140625" style="47" customWidth="1"/>
    <col min="1280" max="1283" width="9.33203125" style="47" bestFit="1" customWidth="1"/>
    <col min="1284" max="1284" width="10.109375" style="47" customWidth="1"/>
    <col min="1285" max="1285" width="9.109375" style="47"/>
    <col min="1286" max="1286" width="9.44140625" style="47" customWidth="1"/>
    <col min="1287" max="1287" width="13.6640625" style="47" customWidth="1"/>
    <col min="1288" max="1532" width="9.109375" style="47"/>
    <col min="1533" max="1534" width="9.33203125" style="47" bestFit="1" customWidth="1"/>
    <col min="1535" max="1535" width="32.44140625" style="47" customWidth="1"/>
    <col min="1536" max="1539" width="9.33203125" style="47" bestFit="1" customWidth="1"/>
    <col min="1540" max="1540" width="10.109375" style="47" customWidth="1"/>
    <col min="1541" max="1541" width="9.109375" style="47"/>
    <col min="1542" max="1542" width="9.44140625" style="47" customWidth="1"/>
    <col min="1543" max="1543" width="13.6640625" style="47" customWidth="1"/>
    <col min="1544" max="1788" width="9.109375" style="47"/>
    <col min="1789" max="1790" width="9.33203125" style="47" bestFit="1" customWidth="1"/>
    <col min="1791" max="1791" width="32.44140625" style="47" customWidth="1"/>
    <col min="1792" max="1795" width="9.33203125" style="47" bestFit="1" customWidth="1"/>
    <col min="1796" max="1796" width="10.109375" style="47" customWidth="1"/>
    <col min="1797" max="1797" width="9.109375" style="47"/>
    <col min="1798" max="1798" width="9.44140625" style="47" customWidth="1"/>
    <col min="1799" max="1799" width="13.6640625" style="47" customWidth="1"/>
    <col min="1800" max="2044" width="9.109375" style="47"/>
    <col min="2045" max="2046" width="9.33203125" style="47" bestFit="1" customWidth="1"/>
    <col min="2047" max="2047" width="32.44140625" style="47" customWidth="1"/>
    <col min="2048" max="2051" width="9.33203125" style="47" bestFit="1" customWidth="1"/>
    <col min="2052" max="2052" width="10.109375" style="47" customWidth="1"/>
    <col min="2053" max="2053" width="9.109375" style="47"/>
    <col min="2054" max="2054" width="9.44140625" style="47" customWidth="1"/>
    <col min="2055" max="2055" width="13.6640625" style="47" customWidth="1"/>
    <col min="2056" max="2300" width="9.109375" style="47"/>
    <col min="2301" max="2302" width="9.33203125" style="47" bestFit="1" customWidth="1"/>
    <col min="2303" max="2303" width="32.44140625" style="47" customWidth="1"/>
    <col min="2304" max="2307" width="9.33203125" style="47" bestFit="1" customWidth="1"/>
    <col min="2308" max="2308" width="10.109375" style="47" customWidth="1"/>
    <col min="2309" max="2309" width="9.109375" style="47"/>
    <col min="2310" max="2310" width="9.44140625" style="47" customWidth="1"/>
    <col min="2311" max="2311" width="13.6640625" style="47" customWidth="1"/>
    <col min="2312" max="2556" width="9.109375" style="47"/>
    <col min="2557" max="2558" width="9.33203125" style="47" bestFit="1" customWidth="1"/>
    <col min="2559" max="2559" width="32.44140625" style="47" customWidth="1"/>
    <col min="2560" max="2563" width="9.33203125" style="47" bestFit="1" customWidth="1"/>
    <col min="2564" max="2564" width="10.109375" style="47" customWidth="1"/>
    <col min="2565" max="2565" width="9.109375" style="47"/>
    <col min="2566" max="2566" width="9.44140625" style="47" customWidth="1"/>
    <col min="2567" max="2567" width="13.6640625" style="47" customWidth="1"/>
    <col min="2568" max="2812" width="9.109375" style="47"/>
    <col min="2813" max="2814" width="9.33203125" style="47" bestFit="1" customWidth="1"/>
    <col min="2815" max="2815" width="32.44140625" style="47" customWidth="1"/>
    <col min="2816" max="2819" width="9.33203125" style="47" bestFit="1" customWidth="1"/>
    <col min="2820" max="2820" width="10.109375" style="47" customWidth="1"/>
    <col min="2821" max="2821" width="9.109375" style="47"/>
    <col min="2822" max="2822" width="9.44140625" style="47" customWidth="1"/>
    <col min="2823" max="2823" width="13.6640625" style="47" customWidth="1"/>
    <col min="2824" max="3068" width="9.109375" style="47"/>
    <col min="3069" max="3070" width="9.33203125" style="47" bestFit="1" customWidth="1"/>
    <col min="3071" max="3071" width="32.44140625" style="47" customWidth="1"/>
    <col min="3072" max="3075" width="9.33203125" style="47" bestFit="1" customWidth="1"/>
    <col min="3076" max="3076" width="10.109375" style="47" customWidth="1"/>
    <col min="3077" max="3077" width="9.109375" style="47"/>
    <col min="3078" max="3078" width="9.44140625" style="47" customWidth="1"/>
    <col min="3079" max="3079" width="13.6640625" style="47" customWidth="1"/>
    <col min="3080" max="3324" width="9.109375" style="47"/>
    <col min="3325" max="3326" width="9.33203125" style="47" bestFit="1" customWidth="1"/>
    <col min="3327" max="3327" width="32.44140625" style="47" customWidth="1"/>
    <col min="3328" max="3331" width="9.33203125" style="47" bestFit="1" customWidth="1"/>
    <col min="3332" max="3332" width="10.109375" style="47" customWidth="1"/>
    <col min="3333" max="3333" width="9.109375" style="47"/>
    <col min="3334" max="3334" width="9.44140625" style="47" customWidth="1"/>
    <col min="3335" max="3335" width="13.6640625" style="47" customWidth="1"/>
    <col min="3336" max="3580" width="9.109375" style="47"/>
    <col min="3581" max="3582" width="9.33203125" style="47" bestFit="1" customWidth="1"/>
    <col min="3583" max="3583" width="32.44140625" style="47" customWidth="1"/>
    <col min="3584" max="3587" width="9.33203125" style="47" bestFit="1" customWidth="1"/>
    <col min="3588" max="3588" width="10.109375" style="47" customWidth="1"/>
    <col min="3589" max="3589" width="9.109375" style="47"/>
    <col min="3590" max="3590" width="9.44140625" style="47" customWidth="1"/>
    <col min="3591" max="3591" width="13.6640625" style="47" customWidth="1"/>
    <col min="3592" max="3836" width="9.109375" style="47"/>
    <col min="3837" max="3838" width="9.33203125" style="47" bestFit="1" customWidth="1"/>
    <col min="3839" max="3839" width="32.44140625" style="47" customWidth="1"/>
    <col min="3840" max="3843" width="9.33203125" style="47" bestFit="1" customWidth="1"/>
    <col min="3844" max="3844" width="10.109375" style="47" customWidth="1"/>
    <col min="3845" max="3845" width="9.109375" style="47"/>
    <col min="3846" max="3846" width="9.44140625" style="47" customWidth="1"/>
    <col min="3847" max="3847" width="13.6640625" style="47" customWidth="1"/>
    <col min="3848" max="4092" width="9.109375" style="47"/>
    <col min="4093" max="4094" width="9.33203125" style="47" bestFit="1" customWidth="1"/>
    <col min="4095" max="4095" width="32.44140625" style="47" customWidth="1"/>
    <col min="4096" max="4099" width="9.33203125" style="47" bestFit="1" customWidth="1"/>
    <col min="4100" max="4100" width="10.109375" style="47" customWidth="1"/>
    <col min="4101" max="4101" width="9.109375" style="47"/>
    <col min="4102" max="4102" width="9.44140625" style="47" customWidth="1"/>
    <col min="4103" max="4103" width="13.6640625" style="47" customWidth="1"/>
    <col min="4104" max="4348" width="9.109375" style="47"/>
    <col min="4349" max="4350" width="9.33203125" style="47" bestFit="1" customWidth="1"/>
    <col min="4351" max="4351" width="32.44140625" style="47" customWidth="1"/>
    <col min="4352" max="4355" width="9.33203125" style="47" bestFit="1" customWidth="1"/>
    <col min="4356" max="4356" width="10.109375" style="47" customWidth="1"/>
    <col min="4357" max="4357" width="9.109375" style="47"/>
    <col min="4358" max="4358" width="9.44140625" style="47" customWidth="1"/>
    <col min="4359" max="4359" width="13.6640625" style="47" customWidth="1"/>
    <col min="4360" max="4604" width="9.109375" style="47"/>
    <col min="4605" max="4606" width="9.33203125" style="47" bestFit="1" customWidth="1"/>
    <col min="4607" max="4607" width="32.44140625" style="47" customWidth="1"/>
    <col min="4608" max="4611" width="9.33203125" style="47" bestFit="1" customWidth="1"/>
    <col min="4612" max="4612" width="10.109375" style="47" customWidth="1"/>
    <col min="4613" max="4613" width="9.109375" style="47"/>
    <col min="4614" max="4614" width="9.44140625" style="47" customWidth="1"/>
    <col min="4615" max="4615" width="13.6640625" style="47" customWidth="1"/>
    <col min="4616" max="4860" width="9.109375" style="47"/>
    <col min="4861" max="4862" width="9.33203125" style="47" bestFit="1" customWidth="1"/>
    <col min="4863" max="4863" width="32.44140625" style="47" customWidth="1"/>
    <col min="4864" max="4867" width="9.33203125" style="47" bestFit="1" customWidth="1"/>
    <col min="4868" max="4868" width="10.109375" style="47" customWidth="1"/>
    <col min="4869" max="4869" width="9.109375" style="47"/>
    <col min="4870" max="4870" width="9.44140625" style="47" customWidth="1"/>
    <col min="4871" max="4871" width="13.6640625" style="47" customWidth="1"/>
    <col min="4872" max="5116" width="9.109375" style="47"/>
    <col min="5117" max="5118" width="9.33203125" style="47" bestFit="1" customWidth="1"/>
    <col min="5119" max="5119" width="32.44140625" style="47" customWidth="1"/>
    <col min="5120" max="5123" width="9.33203125" style="47" bestFit="1" customWidth="1"/>
    <col min="5124" max="5124" width="10.109375" style="47" customWidth="1"/>
    <col min="5125" max="5125" width="9.109375" style="47"/>
    <col min="5126" max="5126" width="9.44140625" style="47" customWidth="1"/>
    <col min="5127" max="5127" width="13.6640625" style="47" customWidth="1"/>
    <col min="5128" max="5372" width="9.109375" style="47"/>
    <col min="5373" max="5374" width="9.33203125" style="47" bestFit="1" customWidth="1"/>
    <col min="5375" max="5375" width="32.44140625" style="47" customWidth="1"/>
    <col min="5376" max="5379" width="9.33203125" style="47" bestFit="1" customWidth="1"/>
    <col min="5380" max="5380" width="10.109375" style="47" customWidth="1"/>
    <col min="5381" max="5381" width="9.109375" style="47"/>
    <col min="5382" max="5382" width="9.44140625" style="47" customWidth="1"/>
    <col min="5383" max="5383" width="13.6640625" style="47" customWidth="1"/>
    <col min="5384" max="5628" width="9.109375" style="47"/>
    <col min="5629" max="5630" width="9.33203125" style="47" bestFit="1" customWidth="1"/>
    <col min="5631" max="5631" width="32.44140625" style="47" customWidth="1"/>
    <col min="5632" max="5635" width="9.33203125" style="47" bestFit="1" customWidth="1"/>
    <col min="5636" max="5636" width="10.109375" style="47" customWidth="1"/>
    <col min="5637" max="5637" width="9.109375" style="47"/>
    <col min="5638" max="5638" width="9.44140625" style="47" customWidth="1"/>
    <col min="5639" max="5639" width="13.6640625" style="47" customWidth="1"/>
    <col min="5640" max="5884" width="9.109375" style="47"/>
    <col min="5885" max="5886" width="9.33203125" style="47" bestFit="1" customWidth="1"/>
    <col min="5887" max="5887" width="32.44140625" style="47" customWidth="1"/>
    <col min="5888" max="5891" width="9.33203125" style="47" bestFit="1" customWidth="1"/>
    <col min="5892" max="5892" width="10.109375" style="47" customWidth="1"/>
    <col min="5893" max="5893" width="9.109375" style="47"/>
    <col min="5894" max="5894" width="9.44140625" style="47" customWidth="1"/>
    <col min="5895" max="5895" width="13.6640625" style="47" customWidth="1"/>
    <col min="5896" max="6140" width="9.109375" style="47"/>
    <col min="6141" max="6142" width="9.33203125" style="47" bestFit="1" customWidth="1"/>
    <col min="6143" max="6143" width="32.44140625" style="47" customWidth="1"/>
    <col min="6144" max="6147" width="9.33203125" style="47" bestFit="1" customWidth="1"/>
    <col min="6148" max="6148" width="10.109375" style="47" customWidth="1"/>
    <col min="6149" max="6149" width="9.109375" style="47"/>
    <col min="6150" max="6150" width="9.44140625" style="47" customWidth="1"/>
    <col min="6151" max="6151" width="13.6640625" style="47" customWidth="1"/>
    <col min="6152" max="6396" width="9.109375" style="47"/>
    <col min="6397" max="6398" width="9.33203125" style="47" bestFit="1" customWidth="1"/>
    <col min="6399" max="6399" width="32.44140625" style="47" customWidth="1"/>
    <col min="6400" max="6403" width="9.33203125" style="47" bestFit="1" customWidth="1"/>
    <col min="6404" max="6404" width="10.109375" style="47" customWidth="1"/>
    <col min="6405" max="6405" width="9.109375" style="47"/>
    <col min="6406" max="6406" width="9.44140625" style="47" customWidth="1"/>
    <col min="6407" max="6407" width="13.6640625" style="47" customWidth="1"/>
    <col min="6408" max="6652" width="9.109375" style="47"/>
    <col min="6653" max="6654" width="9.33203125" style="47" bestFit="1" customWidth="1"/>
    <col min="6655" max="6655" width="32.44140625" style="47" customWidth="1"/>
    <col min="6656" max="6659" width="9.33203125" style="47" bestFit="1" customWidth="1"/>
    <col min="6660" max="6660" width="10.109375" style="47" customWidth="1"/>
    <col min="6661" max="6661" width="9.109375" style="47"/>
    <col min="6662" max="6662" width="9.44140625" style="47" customWidth="1"/>
    <col min="6663" max="6663" width="13.6640625" style="47" customWidth="1"/>
    <col min="6664" max="6908" width="9.109375" style="47"/>
    <col min="6909" max="6910" width="9.33203125" style="47" bestFit="1" customWidth="1"/>
    <col min="6911" max="6911" width="32.44140625" style="47" customWidth="1"/>
    <col min="6912" max="6915" width="9.33203125" style="47" bestFit="1" customWidth="1"/>
    <col min="6916" max="6916" width="10.109375" style="47" customWidth="1"/>
    <col min="6917" max="6917" width="9.109375" style="47"/>
    <col min="6918" max="6918" width="9.44140625" style="47" customWidth="1"/>
    <col min="6919" max="6919" width="13.6640625" style="47" customWidth="1"/>
    <col min="6920" max="7164" width="9.109375" style="47"/>
    <col min="7165" max="7166" width="9.33203125" style="47" bestFit="1" customWidth="1"/>
    <col min="7167" max="7167" width="32.44140625" style="47" customWidth="1"/>
    <col min="7168" max="7171" width="9.33203125" style="47" bestFit="1" customWidth="1"/>
    <col min="7172" max="7172" width="10.109375" style="47" customWidth="1"/>
    <col min="7173" max="7173" width="9.109375" style="47"/>
    <col min="7174" max="7174" width="9.44140625" style="47" customWidth="1"/>
    <col min="7175" max="7175" width="13.6640625" style="47" customWidth="1"/>
    <col min="7176" max="7420" width="9.109375" style="47"/>
    <col min="7421" max="7422" width="9.33203125" style="47" bestFit="1" customWidth="1"/>
    <col min="7423" max="7423" width="32.44140625" style="47" customWidth="1"/>
    <col min="7424" max="7427" width="9.33203125" style="47" bestFit="1" customWidth="1"/>
    <col min="7428" max="7428" width="10.109375" style="47" customWidth="1"/>
    <col min="7429" max="7429" width="9.109375" style="47"/>
    <col min="7430" max="7430" width="9.44140625" style="47" customWidth="1"/>
    <col min="7431" max="7431" width="13.6640625" style="47" customWidth="1"/>
    <col min="7432" max="7676" width="9.109375" style="47"/>
    <col min="7677" max="7678" width="9.33203125" style="47" bestFit="1" customWidth="1"/>
    <col min="7679" max="7679" width="32.44140625" style="47" customWidth="1"/>
    <col min="7680" max="7683" width="9.33203125" style="47" bestFit="1" customWidth="1"/>
    <col min="7684" max="7684" width="10.109375" style="47" customWidth="1"/>
    <col min="7685" max="7685" width="9.109375" style="47"/>
    <col min="7686" max="7686" width="9.44140625" style="47" customWidth="1"/>
    <col min="7687" max="7687" width="13.6640625" style="47" customWidth="1"/>
    <col min="7688" max="7932" width="9.109375" style="47"/>
    <col min="7933" max="7934" width="9.33203125" style="47" bestFit="1" customWidth="1"/>
    <col min="7935" max="7935" width="32.44140625" style="47" customWidth="1"/>
    <col min="7936" max="7939" width="9.33203125" style="47" bestFit="1" customWidth="1"/>
    <col min="7940" max="7940" width="10.109375" style="47" customWidth="1"/>
    <col min="7941" max="7941" width="9.109375" style="47"/>
    <col min="7942" max="7942" width="9.44140625" style="47" customWidth="1"/>
    <col min="7943" max="7943" width="13.6640625" style="47" customWidth="1"/>
    <col min="7944" max="8188" width="9.109375" style="47"/>
    <col min="8189" max="8190" width="9.33203125" style="47" bestFit="1" customWidth="1"/>
    <col min="8191" max="8191" width="32.44140625" style="47" customWidth="1"/>
    <col min="8192" max="8195" width="9.33203125" style="47" bestFit="1" customWidth="1"/>
    <col min="8196" max="8196" width="10.109375" style="47" customWidth="1"/>
    <col min="8197" max="8197" width="9.109375" style="47"/>
    <col min="8198" max="8198" width="9.44140625" style="47" customWidth="1"/>
    <col min="8199" max="8199" width="13.6640625" style="47" customWidth="1"/>
    <col min="8200" max="8444" width="9.109375" style="47"/>
    <col min="8445" max="8446" width="9.33203125" style="47" bestFit="1" customWidth="1"/>
    <col min="8447" max="8447" width="32.44140625" style="47" customWidth="1"/>
    <col min="8448" max="8451" width="9.33203125" style="47" bestFit="1" customWidth="1"/>
    <col min="8452" max="8452" width="10.109375" style="47" customWidth="1"/>
    <col min="8453" max="8453" width="9.109375" style="47"/>
    <col min="8454" max="8454" width="9.44140625" style="47" customWidth="1"/>
    <col min="8455" max="8455" width="13.6640625" style="47" customWidth="1"/>
    <col min="8456" max="8700" width="9.109375" style="47"/>
    <col min="8701" max="8702" width="9.33203125" style="47" bestFit="1" customWidth="1"/>
    <col min="8703" max="8703" width="32.44140625" style="47" customWidth="1"/>
    <col min="8704" max="8707" width="9.33203125" style="47" bestFit="1" customWidth="1"/>
    <col min="8708" max="8708" width="10.109375" style="47" customWidth="1"/>
    <col min="8709" max="8709" width="9.109375" style="47"/>
    <col min="8710" max="8710" width="9.44140625" style="47" customWidth="1"/>
    <col min="8711" max="8711" width="13.6640625" style="47" customWidth="1"/>
    <col min="8712" max="8956" width="9.109375" style="47"/>
    <col min="8957" max="8958" width="9.33203125" style="47" bestFit="1" customWidth="1"/>
    <col min="8959" max="8959" width="32.44140625" style="47" customWidth="1"/>
    <col min="8960" max="8963" width="9.33203125" style="47" bestFit="1" customWidth="1"/>
    <col min="8964" max="8964" width="10.109375" style="47" customWidth="1"/>
    <col min="8965" max="8965" width="9.109375" style="47"/>
    <col min="8966" max="8966" width="9.44140625" style="47" customWidth="1"/>
    <col min="8967" max="8967" width="13.6640625" style="47" customWidth="1"/>
    <col min="8968" max="9212" width="9.109375" style="47"/>
    <col min="9213" max="9214" width="9.33203125" style="47" bestFit="1" customWidth="1"/>
    <col min="9215" max="9215" width="32.44140625" style="47" customWidth="1"/>
    <col min="9216" max="9219" width="9.33203125" style="47" bestFit="1" customWidth="1"/>
    <col min="9220" max="9220" width="10.109375" style="47" customWidth="1"/>
    <col min="9221" max="9221" width="9.109375" style="47"/>
    <col min="9222" max="9222" width="9.44140625" style="47" customWidth="1"/>
    <col min="9223" max="9223" width="13.6640625" style="47" customWidth="1"/>
    <col min="9224" max="9468" width="9.109375" style="47"/>
    <col min="9469" max="9470" width="9.33203125" style="47" bestFit="1" customWidth="1"/>
    <col min="9471" max="9471" width="32.44140625" style="47" customWidth="1"/>
    <col min="9472" max="9475" width="9.33203125" style="47" bestFit="1" customWidth="1"/>
    <col min="9476" max="9476" width="10.109375" style="47" customWidth="1"/>
    <col min="9477" max="9477" width="9.109375" style="47"/>
    <col min="9478" max="9478" width="9.44140625" style="47" customWidth="1"/>
    <col min="9479" max="9479" width="13.6640625" style="47" customWidth="1"/>
    <col min="9480" max="9724" width="9.109375" style="47"/>
    <col min="9725" max="9726" width="9.33203125" style="47" bestFit="1" customWidth="1"/>
    <col min="9727" max="9727" width="32.44140625" style="47" customWidth="1"/>
    <col min="9728" max="9731" width="9.33203125" style="47" bestFit="1" customWidth="1"/>
    <col min="9732" max="9732" width="10.109375" style="47" customWidth="1"/>
    <col min="9733" max="9733" width="9.109375" style="47"/>
    <col min="9734" max="9734" width="9.44140625" style="47" customWidth="1"/>
    <col min="9735" max="9735" width="13.6640625" style="47" customWidth="1"/>
    <col min="9736" max="9980" width="9.109375" style="47"/>
    <col min="9981" max="9982" width="9.33203125" style="47" bestFit="1" customWidth="1"/>
    <col min="9983" max="9983" width="32.44140625" style="47" customWidth="1"/>
    <col min="9984" max="9987" width="9.33203125" style="47" bestFit="1" customWidth="1"/>
    <col min="9988" max="9988" width="10.109375" style="47" customWidth="1"/>
    <col min="9989" max="9989" width="9.109375" style="47"/>
    <col min="9990" max="9990" width="9.44140625" style="47" customWidth="1"/>
    <col min="9991" max="9991" width="13.6640625" style="47" customWidth="1"/>
    <col min="9992" max="10236" width="9.109375" style="47"/>
    <col min="10237" max="10238" width="9.33203125" style="47" bestFit="1" customWidth="1"/>
    <col min="10239" max="10239" width="32.44140625" style="47" customWidth="1"/>
    <col min="10240" max="10243" width="9.33203125" style="47" bestFit="1" customWidth="1"/>
    <col min="10244" max="10244" width="10.109375" style="47" customWidth="1"/>
    <col min="10245" max="10245" width="9.109375" style="47"/>
    <col min="10246" max="10246" width="9.44140625" style="47" customWidth="1"/>
    <col min="10247" max="10247" width="13.6640625" style="47" customWidth="1"/>
    <col min="10248" max="10492" width="9.109375" style="47"/>
    <col min="10493" max="10494" width="9.33203125" style="47" bestFit="1" customWidth="1"/>
    <col min="10495" max="10495" width="32.44140625" style="47" customWidth="1"/>
    <col min="10496" max="10499" width="9.33203125" style="47" bestFit="1" customWidth="1"/>
    <col min="10500" max="10500" width="10.109375" style="47" customWidth="1"/>
    <col min="10501" max="10501" width="9.109375" style="47"/>
    <col min="10502" max="10502" width="9.44140625" style="47" customWidth="1"/>
    <col min="10503" max="10503" width="13.6640625" style="47" customWidth="1"/>
    <col min="10504" max="10748" width="9.109375" style="47"/>
    <col min="10749" max="10750" width="9.33203125" style="47" bestFit="1" customWidth="1"/>
    <col min="10751" max="10751" width="32.44140625" style="47" customWidth="1"/>
    <col min="10752" max="10755" width="9.33203125" style="47" bestFit="1" customWidth="1"/>
    <col min="10756" max="10756" width="10.109375" style="47" customWidth="1"/>
    <col min="10757" max="10757" width="9.109375" style="47"/>
    <col min="10758" max="10758" width="9.44140625" style="47" customWidth="1"/>
    <col min="10759" max="10759" width="13.6640625" style="47" customWidth="1"/>
    <col min="10760" max="11004" width="9.109375" style="47"/>
    <col min="11005" max="11006" width="9.33203125" style="47" bestFit="1" customWidth="1"/>
    <col min="11007" max="11007" width="32.44140625" style="47" customWidth="1"/>
    <col min="11008" max="11011" width="9.33203125" style="47" bestFit="1" customWidth="1"/>
    <col min="11012" max="11012" width="10.109375" style="47" customWidth="1"/>
    <col min="11013" max="11013" width="9.109375" style="47"/>
    <col min="11014" max="11014" width="9.44140625" style="47" customWidth="1"/>
    <col min="11015" max="11015" width="13.6640625" style="47" customWidth="1"/>
    <col min="11016" max="11260" width="9.109375" style="47"/>
    <col min="11261" max="11262" width="9.33203125" style="47" bestFit="1" customWidth="1"/>
    <col min="11263" max="11263" width="32.44140625" style="47" customWidth="1"/>
    <col min="11264" max="11267" width="9.33203125" style="47" bestFit="1" customWidth="1"/>
    <col min="11268" max="11268" width="10.109375" style="47" customWidth="1"/>
    <col min="11269" max="11269" width="9.109375" style="47"/>
    <col min="11270" max="11270" width="9.44140625" style="47" customWidth="1"/>
    <col min="11271" max="11271" width="13.6640625" style="47" customWidth="1"/>
    <col min="11272" max="11516" width="9.109375" style="47"/>
    <col min="11517" max="11518" width="9.33203125" style="47" bestFit="1" customWidth="1"/>
    <col min="11519" max="11519" width="32.44140625" style="47" customWidth="1"/>
    <col min="11520" max="11523" width="9.33203125" style="47" bestFit="1" customWidth="1"/>
    <col min="11524" max="11524" width="10.109375" style="47" customWidth="1"/>
    <col min="11525" max="11525" width="9.109375" style="47"/>
    <col min="11526" max="11526" width="9.44140625" style="47" customWidth="1"/>
    <col min="11527" max="11527" width="13.6640625" style="47" customWidth="1"/>
    <col min="11528" max="11772" width="9.109375" style="47"/>
    <col min="11773" max="11774" width="9.33203125" style="47" bestFit="1" customWidth="1"/>
    <col min="11775" max="11775" width="32.44140625" style="47" customWidth="1"/>
    <col min="11776" max="11779" width="9.33203125" style="47" bestFit="1" customWidth="1"/>
    <col min="11780" max="11780" width="10.109375" style="47" customWidth="1"/>
    <col min="11781" max="11781" width="9.109375" style="47"/>
    <col min="11782" max="11782" width="9.44140625" style="47" customWidth="1"/>
    <col min="11783" max="11783" width="13.6640625" style="47" customWidth="1"/>
    <col min="11784" max="12028" width="9.109375" style="47"/>
    <col min="12029" max="12030" width="9.33203125" style="47" bestFit="1" customWidth="1"/>
    <col min="12031" max="12031" width="32.44140625" style="47" customWidth="1"/>
    <col min="12032" max="12035" width="9.33203125" style="47" bestFit="1" customWidth="1"/>
    <col min="12036" max="12036" width="10.109375" style="47" customWidth="1"/>
    <col min="12037" max="12037" width="9.109375" style="47"/>
    <col min="12038" max="12038" width="9.44140625" style="47" customWidth="1"/>
    <col min="12039" max="12039" width="13.6640625" style="47" customWidth="1"/>
    <col min="12040" max="12284" width="9.109375" style="47"/>
    <col min="12285" max="12286" width="9.33203125" style="47" bestFit="1" customWidth="1"/>
    <col min="12287" max="12287" width="32.44140625" style="47" customWidth="1"/>
    <col min="12288" max="12291" width="9.33203125" style="47" bestFit="1" customWidth="1"/>
    <col min="12292" max="12292" width="10.109375" style="47" customWidth="1"/>
    <col min="12293" max="12293" width="9.109375" style="47"/>
    <col min="12294" max="12294" width="9.44140625" style="47" customWidth="1"/>
    <col min="12295" max="12295" width="13.6640625" style="47" customWidth="1"/>
    <col min="12296" max="12540" width="9.109375" style="47"/>
    <col min="12541" max="12542" width="9.33203125" style="47" bestFit="1" customWidth="1"/>
    <col min="12543" max="12543" width="32.44140625" style="47" customWidth="1"/>
    <col min="12544" max="12547" width="9.33203125" style="47" bestFit="1" customWidth="1"/>
    <col min="12548" max="12548" width="10.109375" style="47" customWidth="1"/>
    <col min="12549" max="12549" width="9.109375" style="47"/>
    <col min="12550" max="12550" width="9.44140625" style="47" customWidth="1"/>
    <col min="12551" max="12551" width="13.6640625" style="47" customWidth="1"/>
    <col min="12552" max="12796" width="9.109375" style="47"/>
    <col min="12797" max="12798" width="9.33203125" style="47" bestFit="1" customWidth="1"/>
    <col min="12799" max="12799" width="32.44140625" style="47" customWidth="1"/>
    <col min="12800" max="12803" width="9.33203125" style="47" bestFit="1" customWidth="1"/>
    <col min="12804" max="12804" width="10.109375" style="47" customWidth="1"/>
    <col min="12805" max="12805" width="9.109375" style="47"/>
    <col min="12806" max="12806" width="9.44140625" style="47" customWidth="1"/>
    <col min="12807" max="12807" width="13.6640625" style="47" customWidth="1"/>
    <col min="12808" max="13052" width="9.109375" style="47"/>
    <col min="13053" max="13054" width="9.33203125" style="47" bestFit="1" customWidth="1"/>
    <col min="13055" max="13055" width="32.44140625" style="47" customWidth="1"/>
    <col min="13056" max="13059" width="9.33203125" style="47" bestFit="1" customWidth="1"/>
    <col min="13060" max="13060" width="10.109375" style="47" customWidth="1"/>
    <col min="13061" max="13061" width="9.109375" style="47"/>
    <col min="13062" max="13062" width="9.44140625" style="47" customWidth="1"/>
    <col min="13063" max="13063" width="13.6640625" style="47" customWidth="1"/>
    <col min="13064" max="13308" width="9.109375" style="47"/>
    <col min="13309" max="13310" width="9.33203125" style="47" bestFit="1" customWidth="1"/>
    <col min="13311" max="13311" width="32.44140625" style="47" customWidth="1"/>
    <col min="13312" max="13315" width="9.33203125" style="47" bestFit="1" customWidth="1"/>
    <col min="13316" max="13316" width="10.109375" style="47" customWidth="1"/>
    <col min="13317" max="13317" width="9.109375" style="47"/>
    <col min="13318" max="13318" width="9.44140625" style="47" customWidth="1"/>
    <col min="13319" max="13319" width="13.6640625" style="47" customWidth="1"/>
    <col min="13320" max="13564" width="9.109375" style="47"/>
    <col min="13565" max="13566" width="9.33203125" style="47" bestFit="1" customWidth="1"/>
    <col min="13567" max="13567" width="32.44140625" style="47" customWidth="1"/>
    <col min="13568" max="13571" width="9.33203125" style="47" bestFit="1" customWidth="1"/>
    <col min="13572" max="13572" width="10.109375" style="47" customWidth="1"/>
    <col min="13573" max="13573" width="9.109375" style="47"/>
    <col min="13574" max="13574" width="9.44140625" style="47" customWidth="1"/>
    <col min="13575" max="13575" width="13.6640625" style="47" customWidth="1"/>
    <col min="13576" max="13820" width="9.109375" style="47"/>
    <col min="13821" max="13822" width="9.33203125" style="47" bestFit="1" customWidth="1"/>
    <col min="13823" max="13823" width="32.44140625" style="47" customWidth="1"/>
    <col min="13824" max="13827" width="9.33203125" style="47" bestFit="1" customWidth="1"/>
    <col min="13828" max="13828" width="10.109375" style="47" customWidth="1"/>
    <col min="13829" max="13829" width="9.109375" style="47"/>
    <col min="13830" max="13830" width="9.44140625" style="47" customWidth="1"/>
    <col min="13831" max="13831" width="13.6640625" style="47" customWidth="1"/>
    <col min="13832" max="14076" width="9.109375" style="47"/>
    <col min="14077" max="14078" width="9.33203125" style="47" bestFit="1" customWidth="1"/>
    <col min="14079" max="14079" width="32.44140625" style="47" customWidth="1"/>
    <col min="14080" max="14083" width="9.33203125" style="47" bestFit="1" customWidth="1"/>
    <col min="14084" max="14084" width="10.109375" style="47" customWidth="1"/>
    <col min="14085" max="14085" width="9.109375" style="47"/>
    <col min="14086" max="14086" width="9.44140625" style="47" customWidth="1"/>
    <col min="14087" max="14087" width="13.6640625" style="47" customWidth="1"/>
    <col min="14088" max="14332" width="9.109375" style="47"/>
    <col min="14333" max="14334" width="9.33203125" style="47" bestFit="1" customWidth="1"/>
    <col min="14335" max="14335" width="32.44140625" style="47" customWidth="1"/>
    <col min="14336" max="14339" width="9.33203125" style="47" bestFit="1" customWidth="1"/>
    <col min="14340" max="14340" width="10.109375" style="47" customWidth="1"/>
    <col min="14341" max="14341" width="9.109375" style="47"/>
    <col min="14342" max="14342" width="9.44140625" style="47" customWidth="1"/>
    <col min="14343" max="14343" width="13.6640625" style="47" customWidth="1"/>
    <col min="14344" max="14588" width="9.109375" style="47"/>
    <col min="14589" max="14590" width="9.33203125" style="47" bestFit="1" customWidth="1"/>
    <col min="14591" max="14591" width="32.44140625" style="47" customWidth="1"/>
    <col min="14592" max="14595" width="9.33203125" style="47" bestFit="1" customWidth="1"/>
    <col min="14596" max="14596" width="10.109375" style="47" customWidth="1"/>
    <col min="14597" max="14597" width="9.109375" style="47"/>
    <col min="14598" max="14598" width="9.44140625" style="47" customWidth="1"/>
    <col min="14599" max="14599" width="13.6640625" style="47" customWidth="1"/>
    <col min="14600" max="14844" width="9.109375" style="47"/>
    <col min="14845" max="14846" width="9.33203125" style="47" bestFit="1" customWidth="1"/>
    <col min="14847" max="14847" width="32.44140625" style="47" customWidth="1"/>
    <col min="14848" max="14851" width="9.33203125" style="47" bestFit="1" customWidth="1"/>
    <col min="14852" max="14852" width="10.109375" style="47" customWidth="1"/>
    <col min="14853" max="14853" width="9.109375" style="47"/>
    <col min="14854" max="14854" width="9.44140625" style="47" customWidth="1"/>
    <col min="14855" max="14855" width="13.6640625" style="47" customWidth="1"/>
    <col min="14856" max="15100" width="9.109375" style="47"/>
    <col min="15101" max="15102" width="9.33203125" style="47" bestFit="1" customWidth="1"/>
    <col min="15103" max="15103" width="32.44140625" style="47" customWidth="1"/>
    <col min="15104" max="15107" width="9.33203125" style="47" bestFit="1" customWidth="1"/>
    <col min="15108" max="15108" width="10.109375" style="47" customWidth="1"/>
    <col min="15109" max="15109" width="9.109375" style="47"/>
    <col min="15110" max="15110" width="9.44140625" style="47" customWidth="1"/>
    <col min="15111" max="15111" width="13.6640625" style="47" customWidth="1"/>
    <col min="15112" max="15356" width="9.109375" style="47"/>
    <col min="15357" max="15358" width="9.33203125" style="47" bestFit="1" customWidth="1"/>
    <col min="15359" max="15359" width="32.44140625" style="47" customWidth="1"/>
    <col min="15360" max="15363" width="9.33203125" style="47" bestFit="1" customWidth="1"/>
    <col min="15364" max="15364" width="10.109375" style="47" customWidth="1"/>
    <col min="15365" max="15365" width="9.109375" style="47"/>
    <col min="15366" max="15366" width="9.44140625" style="47" customWidth="1"/>
    <col min="15367" max="15367" width="13.6640625" style="47" customWidth="1"/>
    <col min="15368" max="15612" width="9.109375" style="47"/>
    <col min="15613" max="15614" width="9.33203125" style="47" bestFit="1" customWidth="1"/>
    <col min="15615" max="15615" width="32.44140625" style="47" customWidth="1"/>
    <col min="15616" max="15619" width="9.33203125" style="47" bestFit="1" customWidth="1"/>
    <col min="15620" max="15620" width="10.109375" style="47" customWidth="1"/>
    <col min="15621" max="15621" width="9.109375" style="47"/>
    <col min="15622" max="15622" width="9.44140625" style="47" customWidth="1"/>
    <col min="15623" max="15623" width="13.6640625" style="47" customWidth="1"/>
    <col min="15624" max="15868" width="9.109375" style="47"/>
    <col min="15869" max="15870" width="9.33203125" style="47" bestFit="1" customWidth="1"/>
    <col min="15871" max="15871" width="32.44140625" style="47" customWidth="1"/>
    <col min="15872" max="15875" width="9.33203125" style="47" bestFit="1" customWidth="1"/>
    <col min="15876" max="15876" width="10.109375" style="47" customWidth="1"/>
    <col min="15877" max="15877" width="9.109375" style="47"/>
    <col min="15878" max="15878" width="9.44140625" style="47" customWidth="1"/>
    <col min="15879" max="15879" width="13.6640625" style="47" customWidth="1"/>
    <col min="15880" max="16124" width="9.109375" style="47"/>
    <col min="16125" max="16126" width="9.33203125" style="47" bestFit="1" customWidth="1"/>
    <col min="16127" max="16127" width="32.44140625" style="47" customWidth="1"/>
    <col min="16128" max="16131" width="9.33203125" style="47" bestFit="1" customWidth="1"/>
    <col min="16132" max="16132" width="10.109375" style="47" customWidth="1"/>
    <col min="16133" max="16133" width="9.109375" style="47"/>
    <col min="16134" max="16134" width="9.44140625" style="47" customWidth="1"/>
    <col min="16135" max="16135" width="13.6640625" style="47" customWidth="1"/>
    <col min="16136" max="16384" width="9.109375" style="47"/>
  </cols>
  <sheetData>
    <row r="1" spans="1:7" ht="58.5" customHeight="1">
      <c r="A1" s="359" t="s">
        <v>259</v>
      </c>
      <c r="B1" s="360"/>
      <c r="C1" s="360"/>
      <c r="D1" s="360"/>
      <c r="E1" s="360"/>
      <c r="F1" s="360"/>
      <c r="G1" s="361"/>
    </row>
    <row r="2" spans="1:7" ht="15.6">
      <c r="A2" s="416" t="s">
        <v>237</v>
      </c>
      <c r="B2" s="417"/>
      <c r="C2" s="417"/>
      <c r="D2" s="417"/>
      <c r="E2" s="417"/>
      <c r="F2" s="417"/>
      <c r="G2" s="418"/>
    </row>
    <row r="3" spans="1:7">
      <c r="A3" s="419" t="s">
        <v>248</v>
      </c>
      <c r="B3" s="419" t="s">
        <v>18</v>
      </c>
      <c r="C3" s="419" t="s">
        <v>19</v>
      </c>
      <c r="D3" s="420" t="s">
        <v>13</v>
      </c>
      <c r="E3" s="419" t="s">
        <v>14</v>
      </c>
      <c r="F3" s="420" t="s">
        <v>20</v>
      </c>
      <c r="G3" s="420" t="s">
        <v>15</v>
      </c>
    </row>
    <row r="4" spans="1:7">
      <c r="A4" s="419"/>
      <c r="B4" s="419"/>
      <c r="C4" s="419"/>
      <c r="D4" s="420"/>
      <c r="E4" s="419"/>
      <c r="F4" s="420"/>
      <c r="G4" s="420"/>
    </row>
    <row r="5" spans="1:7" ht="15.6">
      <c r="A5" s="104"/>
      <c r="B5" s="98"/>
      <c r="C5" s="103"/>
      <c r="D5" s="202"/>
      <c r="E5" s="117"/>
      <c r="F5" s="118"/>
      <c r="G5" s="119"/>
    </row>
    <row r="6" spans="1:7" ht="62.4">
      <c r="A6" s="36">
        <f>1</f>
        <v>1</v>
      </c>
      <c r="B6" s="147">
        <v>307</v>
      </c>
      <c r="C6" s="148" t="s">
        <v>176</v>
      </c>
      <c r="D6" s="202"/>
      <c r="E6" s="37"/>
      <c r="F6" s="100"/>
      <c r="G6" s="100"/>
    </row>
    <row r="7" spans="1:7" ht="15.6">
      <c r="A7" s="36"/>
      <c r="B7" s="147"/>
      <c r="C7" s="148" t="s">
        <v>172</v>
      </c>
      <c r="D7" s="202" t="e">
        <f>#REF!</f>
        <v>#REF!</v>
      </c>
      <c r="E7" s="39" t="s">
        <v>6</v>
      </c>
      <c r="F7" s="97">
        <v>154.69999999999999</v>
      </c>
      <c r="G7" s="97" t="e">
        <f>ROUNDUP(F7*D7,0)</f>
        <v>#REF!</v>
      </c>
    </row>
    <row r="8" spans="1:7" ht="15.6">
      <c r="A8" s="104"/>
      <c r="B8" s="98"/>
      <c r="C8" s="103"/>
      <c r="D8" s="202"/>
      <c r="E8" s="39"/>
      <c r="F8" s="100"/>
      <c r="G8" s="100"/>
    </row>
    <row r="9" spans="1:7" ht="78">
      <c r="A9" s="104">
        <f>A6+1</f>
        <v>2</v>
      </c>
      <c r="B9" s="147">
        <v>413</v>
      </c>
      <c r="C9" s="148" t="s">
        <v>177</v>
      </c>
      <c r="D9" s="202"/>
      <c r="E9" s="106"/>
      <c r="F9" s="100"/>
      <c r="G9" s="100"/>
    </row>
    <row r="10" spans="1:7" ht="31.2">
      <c r="A10" s="104"/>
      <c r="B10" s="147"/>
      <c r="C10" s="148" t="s">
        <v>10</v>
      </c>
      <c r="D10" s="202" t="e">
        <f>#REF!</f>
        <v>#REF!</v>
      </c>
      <c r="E10" s="39" t="s">
        <v>6</v>
      </c>
      <c r="F10" s="97">
        <v>2754.2</v>
      </c>
      <c r="G10" s="97" t="e">
        <f>ROUNDUP(F10*D10,0)</f>
        <v>#REF!</v>
      </c>
    </row>
    <row r="11" spans="1:7" ht="15.6">
      <c r="A11" s="104"/>
      <c r="B11" s="147"/>
      <c r="C11" s="148"/>
      <c r="D11" s="202"/>
      <c r="E11" s="106"/>
      <c r="F11" s="100"/>
      <c r="G11" s="100"/>
    </row>
    <row r="12" spans="1:7" ht="83.25" customHeight="1">
      <c r="A12" s="104">
        <f>A9+1</f>
        <v>3</v>
      </c>
      <c r="B12" s="147">
        <v>425</v>
      </c>
      <c r="C12" s="148" t="s">
        <v>38</v>
      </c>
      <c r="D12" s="202"/>
      <c r="E12" s="100"/>
      <c r="F12" s="100"/>
      <c r="G12" s="100"/>
    </row>
    <row r="13" spans="1:7" ht="31.2">
      <c r="A13" s="104"/>
      <c r="B13" s="147"/>
      <c r="C13" s="148" t="s">
        <v>224</v>
      </c>
      <c r="D13" s="202" t="e">
        <f>#REF!</f>
        <v>#REF!</v>
      </c>
      <c r="E13" s="39" t="s">
        <v>6</v>
      </c>
      <c r="F13" s="97">
        <v>3913.9</v>
      </c>
      <c r="G13" s="97" t="e">
        <f>ROUNDUP(F13*D13,0)</f>
        <v>#REF!</v>
      </c>
    </row>
    <row r="14" spans="1:7" ht="15.6">
      <c r="A14" s="104"/>
      <c r="B14" s="98"/>
      <c r="C14" s="102"/>
      <c r="D14" s="202"/>
      <c r="E14" s="39"/>
      <c r="F14" s="100"/>
      <c r="G14" s="100"/>
    </row>
    <row r="15" spans="1:7" ht="93.6">
      <c r="A15" s="104">
        <f>A12+1</f>
        <v>4</v>
      </c>
      <c r="B15" s="147">
        <v>904</v>
      </c>
      <c r="C15" s="148" t="s">
        <v>178</v>
      </c>
      <c r="D15" s="202"/>
      <c r="E15" s="39"/>
      <c r="F15" s="100"/>
      <c r="G15" s="100"/>
    </row>
    <row r="16" spans="1:7" ht="15.6">
      <c r="A16" s="104"/>
      <c r="B16" s="147"/>
      <c r="C16" s="148" t="s">
        <v>173</v>
      </c>
      <c r="D16" s="202" t="e">
        <f>#REF!</f>
        <v>#REF!</v>
      </c>
      <c r="E16" s="100" t="s">
        <v>9</v>
      </c>
      <c r="F16" s="97">
        <v>66</v>
      </c>
      <c r="G16" s="97" t="e">
        <f>ROUNDUP(F16*D16,0)</f>
        <v>#REF!</v>
      </c>
    </row>
    <row r="17" spans="1:7" ht="15.6">
      <c r="A17" s="104"/>
      <c r="B17" s="98"/>
      <c r="C17" s="102"/>
      <c r="D17" s="202"/>
      <c r="E17" s="39"/>
      <c r="F17" s="100"/>
      <c r="G17" s="100"/>
    </row>
    <row r="18" spans="1:7" ht="62.4">
      <c r="A18" s="104">
        <f>A15+1</f>
        <v>5</v>
      </c>
      <c r="B18" s="147">
        <v>430</v>
      </c>
      <c r="C18" s="148" t="s">
        <v>11</v>
      </c>
      <c r="D18" s="202" t="e">
        <f>#REF!</f>
        <v>#REF!</v>
      </c>
      <c r="E18" s="39" t="s">
        <v>8</v>
      </c>
      <c r="F18" s="97">
        <v>220.9</v>
      </c>
      <c r="G18" s="97" t="e">
        <f>ROUNDUP(F18*D18,0)</f>
        <v>#REF!</v>
      </c>
    </row>
    <row r="19" spans="1:7" ht="15.6">
      <c r="A19" s="104"/>
      <c r="B19" s="98"/>
      <c r="C19" s="105"/>
      <c r="D19" s="208"/>
      <c r="E19" s="208"/>
      <c r="F19" s="208"/>
      <c r="G19" s="208"/>
    </row>
    <row r="20" spans="1:7" s="145" customFormat="1" ht="78">
      <c r="A20" s="146">
        <f>A18+1</f>
        <v>6</v>
      </c>
      <c r="B20" s="147">
        <v>420</v>
      </c>
      <c r="C20" s="148" t="s">
        <v>27</v>
      </c>
      <c r="D20" s="202" t="e">
        <f>#REF!</f>
        <v>#REF!</v>
      </c>
      <c r="E20" s="149" t="s">
        <v>8</v>
      </c>
      <c r="F20" s="151">
        <v>237.2</v>
      </c>
      <c r="G20" s="151" t="e">
        <f>ROUNDUP(F20*D20,0)</f>
        <v>#REF!</v>
      </c>
    </row>
    <row r="21" spans="1:7" s="145" customFormat="1" ht="15.6">
      <c r="A21" s="146"/>
      <c r="B21" s="147"/>
      <c r="C21" s="148"/>
      <c r="D21" s="202"/>
      <c r="E21" s="149"/>
      <c r="F21" s="151"/>
      <c r="G21" s="151"/>
    </row>
    <row r="22" spans="1:7" ht="93.6">
      <c r="A22" s="104">
        <f>A20+1</f>
        <v>7</v>
      </c>
      <c r="B22" s="147">
        <v>401</v>
      </c>
      <c r="C22" s="148" t="s">
        <v>2</v>
      </c>
      <c r="D22" s="202" t="e">
        <f>#REF!</f>
        <v>#REF!</v>
      </c>
      <c r="E22" s="149" t="s">
        <v>6</v>
      </c>
      <c r="F22" s="151">
        <v>54.7</v>
      </c>
      <c r="G22" s="151" t="e">
        <f>ROUNDUP(F22*D22,0)</f>
        <v>#REF!</v>
      </c>
    </row>
    <row r="23" spans="1:7" ht="15.6">
      <c r="A23" s="104"/>
      <c r="B23" s="88"/>
      <c r="C23" s="38"/>
      <c r="D23" s="202"/>
      <c r="E23" s="100"/>
      <c r="F23" s="100"/>
      <c r="G23" s="100"/>
    </row>
    <row r="24" spans="1:7" ht="78">
      <c r="A24" s="36">
        <f>A22+1</f>
        <v>8</v>
      </c>
      <c r="B24" s="147">
        <v>402</v>
      </c>
      <c r="C24" s="148" t="s">
        <v>179</v>
      </c>
      <c r="D24" s="202" t="e">
        <f>#REF!</f>
        <v>#REF!</v>
      </c>
      <c r="E24" s="39" t="s">
        <v>6</v>
      </c>
      <c r="F24" s="97">
        <v>222</v>
      </c>
      <c r="G24" s="151" t="e">
        <f>ROUNDUP(F24*D24,0)</f>
        <v>#REF!</v>
      </c>
    </row>
    <row r="25" spans="1:7" ht="15.6">
      <c r="A25" s="104"/>
      <c r="B25" s="37"/>
      <c r="C25" s="102"/>
      <c r="D25" s="208"/>
      <c r="E25" s="208"/>
      <c r="F25" s="208"/>
      <c r="G25" s="208"/>
    </row>
    <row r="26" spans="1:7" ht="31.2">
      <c r="A26" s="36">
        <f>A24+1</f>
        <v>9</v>
      </c>
      <c r="B26" s="147">
        <v>605</v>
      </c>
      <c r="C26" s="148" t="s">
        <v>226</v>
      </c>
      <c r="D26" s="202"/>
      <c r="E26" s="100"/>
      <c r="F26" s="100"/>
      <c r="G26" s="100"/>
    </row>
    <row r="27" spans="1:7" ht="15.6">
      <c r="A27" s="104"/>
      <c r="B27" s="147">
        <v>606</v>
      </c>
      <c r="C27" s="148" t="s">
        <v>225</v>
      </c>
      <c r="D27" s="202"/>
      <c r="E27" s="100"/>
      <c r="F27" s="100"/>
      <c r="G27" s="100"/>
    </row>
    <row r="28" spans="1:7" ht="31.2">
      <c r="A28" s="104"/>
      <c r="B28" s="147"/>
      <c r="C28" s="148" t="s">
        <v>16</v>
      </c>
      <c r="D28" s="202" t="e">
        <f>#REF!</f>
        <v>#REF!</v>
      </c>
      <c r="E28" s="39" t="s">
        <v>6</v>
      </c>
      <c r="F28" s="97">
        <v>2867.5</v>
      </c>
      <c r="G28" s="97" t="e">
        <f>ROUNDUP(F28*D28,0)</f>
        <v>#REF!</v>
      </c>
    </row>
    <row r="29" spans="1:7" ht="15.6">
      <c r="A29" s="104"/>
      <c r="B29" s="98"/>
      <c r="C29" s="102"/>
      <c r="D29" s="208"/>
      <c r="E29" s="208"/>
      <c r="F29" s="208"/>
      <c r="G29" s="208"/>
    </row>
    <row r="30" spans="1:7" ht="46.8">
      <c r="A30" s="104">
        <f>A26+1</f>
        <v>10</v>
      </c>
      <c r="B30" s="88" t="s">
        <v>139</v>
      </c>
      <c r="C30" s="101" t="s">
        <v>140</v>
      </c>
      <c r="D30" s="202"/>
      <c r="E30" s="90"/>
      <c r="F30" s="100"/>
      <c r="G30" s="100"/>
    </row>
    <row r="31" spans="1:7" ht="15.6">
      <c r="A31" s="104"/>
      <c r="B31" s="88" t="s">
        <v>141</v>
      </c>
      <c r="C31" s="101" t="s">
        <v>142</v>
      </c>
      <c r="D31" s="202" t="e">
        <f>#REF!</f>
        <v>#REF!</v>
      </c>
      <c r="E31" s="90" t="s">
        <v>24</v>
      </c>
      <c r="F31" s="97">
        <v>245</v>
      </c>
      <c r="G31" s="97" t="e">
        <f>ROUNDUP(F31*D31,0)</f>
        <v>#REF!</v>
      </c>
    </row>
    <row r="32" spans="1:7" ht="15.6">
      <c r="A32" s="104"/>
      <c r="B32" s="89"/>
      <c r="C32" s="48" t="s">
        <v>47</v>
      </c>
      <c r="D32" s="208"/>
      <c r="E32" s="208"/>
      <c r="F32" s="208"/>
      <c r="G32" s="208"/>
    </row>
    <row r="33" spans="1:7" ht="46.8">
      <c r="A33" s="104">
        <f>A30+1</f>
        <v>11</v>
      </c>
      <c r="B33" s="96" t="s">
        <v>143</v>
      </c>
      <c r="C33" s="101" t="s">
        <v>144</v>
      </c>
      <c r="D33" s="202"/>
      <c r="E33" s="120"/>
      <c r="F33" s="100"/>
      <c r="G33" s="100"/>
    </row>
    <row r="34" spans="1:7" ht="15.6">
      <c r="A34" s="104"/>
      <c r="B34" s="96" t="s">
        <v>145</v>
      </c>
      <c r="C34" s="101" t="s">
        <v>138</v>
      </c>
      <c r="D34" s="202" t="e">
        <f>#REF!</f>
        <v>#REF!</v>
      </c>
      <c r="E34" s="136" t="s">
        <v>24</v>
      </c>
      <c r="F34" s="97">
        <v>475</v>
      </c>
      <c r="G34" s="97" t="e">
        <f>ROUNDUP(F34*D34,0)</f>
        <v>#REF!</v>
      </c>
    </row>
    <row r="35" spans="1:7" ht="15.6">
      <c r="A35" s="104"/>
      <c r="B35" s="88"/>
      <c r="C35" s="94"/>
      <c r="D35" s="202"/>
      <c r="E35" s="39"/>
      <c r="F35" s="100"/>
      <c r="G35" s="100"/>
    </row>
    <row r="36" spans="1:7" ht="31.2">
      <c r="A36" s="104">
        <f>A33+1</f>
        <v>12</v>
      </c>
      <c r="B36" s="96" t="s">
        <v>146</v>
      </c>
      <c r="C36" s="101" t="s">
        <v>147</v>
      </c>
      <c r="D36" s="202"/>
      <c r="E36" s="90"/>
      <c r="F36" s="100"/>
      <c r="G36" s="100"/>
    </row>
    <row r="37" spans="1:7" ht="15.6">
      <c r="A37" s="104"/>
      <c r="B37" s="96" t="s">
        <v>148</v>
      </c>
      <c r="C37" s="101" t="s">
        <v>149</v>
      </c>
      <c r="D37" s="202" t="e">
        <f>#REF!</f>
        <v>#REF!</v>
      </c>
      <c r="E37" s="90" t="s">
        <v>24</v>
      </c>
      <c r="F37" s="97">
        <v>398</v>
      </c>
      <c r="G37" s="97" t="e">
        <f>ROUNDUP(F37*D37,0)</f>
        <v>#REF!</v>
      </c>
    </row>
    <row r="38" spans="1:7" ht="15.6">
      <c r="A38" s="104"/>
      <c r="B38" s="88"/>
      <c r="C38" s="94"/>
      <c r="D38" s="202"/>
      <c r="E38" s="39"/>
      <c r="F38" s="100"/>
      <c r="G38" s="100"/>
    </row>
    <row r="39" spans="1:7" ht="46.8">
      <c r="A39" s="104">
        <f>A36+1</f>
        <v>13</v>
      </c>
      <c r="B39" s="96" t="s">
        <v>150</v>
      </c>
      <c r="C39" s="101" t="s">
        <v>151</v>
      </c>
      <c r="D39" s="202"/>
      <c r="E39" s="90"/>
      <c r="F39" s="100"/>
      <c r="G39" s="100"/>
    </row>
    <row r="40" spans="1:7" ht="15.6">
      <c r="A40" s="104"/>
      <c r="B40" s="96" t="s">
        <v>152</v>
      </c>
      <c r="C40" s="101" t="s">
        <v>153</v>
      </c>
      <c r="D40" s="202" t="e">
        <f>#REF!</f>
        <v>#REF!</v>
      </c>
      <c r="E40" s="90" t="s">
        <v>24</v>
      </c>
      <c r="F40" s="97">
        <v>276</v>
      </c>
      <c r="G40" s="97" t="e">
        <f>ROUNDUP(F40*D40,0)</f>
        <v>#REF!</v>
      </c>
    </row>
    <row r="41" spans="1:7" ht="15.6">
      <c r="A41" s="104"/>
      <c r="B41" s="88"/>
      <c r="C41" s="94"/>
      <c r="D41" s="202"/>
      <c r="E41" s="39"/>
      <c r="F41" s="100"/>
      <c r="G41" s="100"/>
    </row>
    <row r="42" spans="1:7" ht="46.8">
      <c r="A42" s="121">
        <f>A39+1</f>
        <v>14</v>
      </c>
      <c r="B42" s="96" t="s">
        <v>154</v>
      </c>
      <c r="C42" s="101" t="s">
        <v>155</v>
      </c>
      <c r="D42" s="202"/>
      <c r="E42" s="90"/>
      <c r="F42" s="100"/>
      <c r="G42" s="100"/>
    </row>
    <row r="43" spans="1:7" ht="15.6">
      <c r="A43" s="121"/>
      <c r="B43" s="96" t="s">
        <v>156</v>
      </c>
      <c r="C43" s="101" t="s">
        <v>35</v>
      </c>
      <c r="D43" s="202" t="e">
        <f>#REF!</f>
        <v>#REF!</v>
      </c>
      <c r="E43" s="90" t="s">
        <v>24</v>
      </c>
      <c r="F43" s="97">
        <v>55.5</v>
      </c>
      <c r="G43" s="97" t="e">
        <f>ROUNDUP(F43*D43,0)</f>
        <v>#REF!</v>
      </c>
    </row>
    <row r="44" spans="1:7" ht="15.6">
      <c r="A44" s="121"/>
      <c r="B44" s="122"/>
      <c r="C44" s="99"/>
      <c r="D44" s="202"/>
      <c r="E44" s="90"/>
      <c r="F44" s="100"/>
      <c r="G44" s="100"/>
    </row>
    <row r="45" spans="1:7" ht="62.4">
      <c r="A45" s="121">
        <f>A42+1</f>
        <v>15</v>
      </c>
      <c r="B45" s="96" t="s">
        <v>160</v>
      </c>
      <c r="C45" s="101" t="s">
        <v>161</v>
      </c>
      <c r="D45" s="202" t="e">
        <f>#REF!</f>
        <v>#REF!</v>
      </c>
      <c r="E45" s="90" t="s">
        <v>24</v>
      </c>
      <c r="F45" s="97">
        <v>73</v>
      </c>
      <c r="G45" s="97" t="e">
        <f>ROUNDUP(F45*D45,0)</f>
        <v>#REF!</v>
      </c>
    </row>
    <row r="46" spans="1:7" ht="15.6">
      <c r="A46" s="121"/>
      <c r="B46" s="89"/>
      <c r="C46" s="48"/>
      <c r="D46" s="208"/>
      <c r="E46" s="208"/>
      <c r="F46" s="208"/>
      <c r="G46" s="208"/>
    </row>
    <row r="47" spans="1:7" ht="78">
      <c r="A47" s="121">
        <f>A45+1</f>
        <v>16</v>
      </c>
      <c r="B47" s="91" t="s">
        <v>162</v>
      </c>
      <c r="C47" s="92" t="s">
        <v>163</v>
      </c>
      <c r="D47" s="202"/>
      <c r="E47" s="90"/>
      <c r="F47" s="100"/>
      <c r="G47" s="100"/>
    </row>
    <row r="48" spans="1:7" ht="15.6">
      <c r="A48" s="121"/>
      <c r="B48" s="91" t="s">
        <v>164</v>
      </c>
      <c r="C48" s="92" t="s">
        <v>165</v>
      </c>
      <c r="D48" s="202" t="e">
        <f>#REF!</f>
        <v>#REF!</v>
      </c>
      <c r="E48" s="39" t="s">
        <v>24</v>
      </c>
      <c r="F48" s="97">
        <v>39</v>
      </c>
      <c r="G48" s="97" t="e">
        <f>ROUNDUP(F48*D48,0)</f>
        <v>#REF!</v>
      </c>
    </row>
    <row r="49" spans="1:7" ht="15.6">
      <c r="A49" s="121"/>
      <c r="B49" s="91"/>
      <c r="C49" s="92"/>
      <c r="D49" s="202"/>
      <c r="E49" s="39"/>
      <c r="F49" s="100"/>
      <c r="G49" s="100"/>
    </row>
    <row r="50" spans="1:7" ht="133.5" customHeight="1">
      <c r="A50" s="104">
        <f>A47+1</f>
        <v>17</v>
      </c>
      <c r="B50" s="88">
        <v>920</v>
      </c>
      <c r="C50" s="99" t="s">
        <v>28</v>
      </c>
      <c r="D50" s="202" t="e">
        <f>#REF!</f>
        <v>#REF!</v>
      </c>
      <c r="E50" s="39" t="s">
        <v>9</v>
      </c>
      <c r="F50" s="97">
        <v>68.5</v>
      </c>
      <c r="G50" s="97" t="e">
        <f>ROUNDUP(F50*D50,0)</f>
        <v>#REF!</v>
      </c>
    </row>
    <row r="51" spans="1:7" ht="17.399999999999999">
      <c r="A51" s="104"/>
      <c r="B51" s="123"/>
      <c r="C51" s="48"/>
      <c r="D51" s="202"/>
      <c r="E51" s="39"/>
      <c r="F51" s="100"/>
      <c r="G51" s="100"/>
    </row>
    <row r="52" spans="1:7" ht="255.75" customHeight="1">
      <c r="A52" s="104">
        <f>A50+1</f>
        <v>18</v>
      </c>
      <c r="B52" s="89">
        <v>9.4700000000000006</v>
      </c>
      <c r="C52" s="38" t="s">
        <v>39</v>
      </c>
      <c r="D52" s="202" t="e">
        <f>#REF!</f>
        <v>#REF!</v>
      </c>
      <c r="E52" s="39" t="s">
        <v>9</v>
      </c>
      <c r="F52" s="97">
        <v>331</v>
      </c>
      <c r="G52" s="97" t="e">
        <f>ROUNDUP(F52*D52,0)</f>
        <v>#REF!</v>
      </c>
    </row>
    <row r="53" spans="1:7" ht="15.6">
      <c r="A53" s="104"/>
      <c r="B53" s="89"/>
      <c r="C53" s="99"/>
      <c r="D53" s="202"/>
      <c r="E53" s="100"/>
      <c r="F53" s="100"/>
      <c r="G53" s="100"/>
    </row>
    <row r="54" spans="1:7" ht="93.6">
      <c r="A54" s="104">
        <f>A52+1</f>
        <v>19</v>
      </c>
      <c r="B54" s="89" t="s">
        <v>30</v>
      </c>
      <c r="C54" s="99" t="s">
        <v>40</v>
      </c>
      <c r="D54" s="202" t="e">
        <f>#REF!</f>
        <v>#REF!</v>
      </c>
      <c r="E54" s="39" t="s">
        <v>9</v>
      </c>
      <c r="F54" s="97">
        <v>338</v>
      </c>
      <c r="G54" s="97" t="e">
        <f>ROUNDUP(F54*D54,0)</f>
        <v>#REF!</v>
      </c>
    </row>
    <row r="55" spans="1:7" ht="15.6">
      <c r="A55" s="104"/>
      <c r="B55" s="37"/>
      <c r="C55" s="38"/>
      <c r="D55" s="202"/>
      <c r="E55" s="100"/>
      <c r="F55" s="100"/>
      <c r="G55" s="100"/>
    </row>
    <row r="56" spans="1:7" ht="46.8">
      <c r="A56" s="104">
        <f>A54+1</f>
        <v>20</v>
      </c>
      <c r="B56" s="89">
        <v>9.48</v>
      </c>
      <c r="C56" s="99" t="s">
        <v>26</v>
      </c>
      <c r="D56" s="202" t="e">
        <f>#REF!</f>
        <v>#REF!</v>
      </c>
      <c r="E56" s="39" t="s">
        <v>7</v>
      </c>
      <c r="F56" s="97">
        <v>27</v>
      </c>
      <c r="G56" s="97" t="e">
        <f>ROUNDUP(F56*D56,0)</f>
        <v>#REF!</v>
      </c>
    </row>
    <row r="57" spans="1:7" ht="15.6">
      <c r="A57" s="104"/>
      <c r="B57" s="98"/>
      <c r="C57" s="102"/>
      <c r="D57" s="202"/>
      <c r="E57" s="39"/>
      <c r="F57" s="100"/>
      <c r="G57" s="100"/>
    </row>
    <row r="58" spans="1:7" ht="78">
      <c r="A58" s="104">
        <f>A56+1</f>
        <v>21</v>
      </c>
      <c r="B58" s="37">
        <v>9.51</v>
      </c>
      <c r="C58" s="38" t="s">
        <v>32</v>
      </c>
      <c r="D58" s="202"/>
      <c r="E58" s="100"/>
      <c r="F58" s="100"/>
      <c r="G58" s="100"/>
    </row>
    <row r="59" spans="1:7" ht="15.6">
      <c r="A59" s="104"/>
      <c r="B59" s="37" t="s">
        <v>222</v>
      </c>
      <c r="C59" s="38" t="s">
        <v>223</v>
      </c>
      <c r="D59" s="202" t="e">
        <f>#REF!</f>
        <v>#REF!</v>
      </c>
      <c r="E59" s="100" t="s">
        <v>8</v>
      </c>
      <c r="F59" s="124">
        <v>611</v>
      </c>
      <c r="G59" s="97" t="e">
        <f>ROUNDUP(F59*D59,0)</f>
        <v>#REF!</v>
      </c>
    </row>
    <row r="60" spans="1:7" ht="15.6">
      <c r="A60" s="104"/>
      <c r="B60" s="91"/>
      <c r="C60" s="92"/>
      <c r="D60" s="202"/>
      <c r="E60" s="39"/>
      <c r="F60" s="100"/>
      <c r="G60" s="100"/>
    </row>
    <row r="61" spans="1:7" ht="129.75" customHeight="1">
      <c r="A61" s="125">
        <f>A58+1</f>
        <v>22</v>
      </c>
      <c r="B61" s="147">
        <v>1254</v>
      </c>
      <c r="C61" s="148" t="s">
        <v>175</v>
      </c>
      <c r="D61" s="202" t="e">
        <f>#REF!</f>
        <v>#REF!</v>
      </c>
      <c r="E61" s="39" t="s">
        <v>8</v>
      </c>
      <c r="F61" s="97">
        <v>1490</v>
      </c>
      <c r="G61" s="97" t="e">
        <f>ROUNDUP(F61*D61,0)</f>
        <v>#REF!</v>
      </c>
    </row>
    <row r="62" spans="1:7" ht="15.6">
      <c r="A62" s="36"/>
      <c r="B62" s="88"/>
      <c r="C62" s="107"/>
      <c r="D62" s="202"/>
      <c r="E62" s="39"/>
      <c r="F62" s="100"/>
      <c r="G62" s="100"/>
    </row>
    <row r="63" spans="1:7" ht="31.2">
      <c r="A63" s="104">
        <f>A61+1</f>
        <v>23</v>
      </c>
      <c r="B63" s="88">
        <v>1007</v>
      </c>
      <c r="C63" s="95" t="s">
        <v>33</v>
      </c>
      <c r="D63" s="202"/>
      <c r="E63" s="100"/>
      <c r="F63" s="100"/>
      <c r="G63" s="100"/>
    </row>
    <row r="64" spans="1:7" ht="31.2">
      <c r="A64" s="104"/>
      <c r="B64" s="88"/>
      <c r="C64" s="95" t="s">
        <v>34</v>
      </c>
      <c r="D64" s="202" t="e">
        <f>#REF!</f>
        <v>#REF!</v>
      </c>
      <c r="E64" s="39" t="s">
        <v>8</v>
      </c>
      <c r="F64" s="97">
        <v>91.3</v>
      </c>
      <c r="G64" s="97" t="e">
        <f>ROUNDUP(F64*D64,0)</f>
        <v>#REF!</v>
      </c>
    </row>
    <row r="65" spans="1:11" ht="15.6">
      <c r="A65" s="104"/>
      <c r="B65" s="88"/>
      <c r="C65" s="102"/>
      <c r="D65" s="202"/>
      <c r="E65" s="100"/>
      <c r="F65" s="100"/>
      <c r="G65" s="100"/>
    </row>
    <row r="66" spans="1:11" ht="31.2">
      <c r="A66" s="104">
        <f>A63+1</f>
        <v>24</v>
      </c>
      <c r="B66" s="147">
        <v>1314</v>
      </c>
      <c r="C66" s="148" t="s">
        <v>227</v>
      </c>
      <c r="D66" s="202" t="e">
        <f>#REF!</f>
        <v>#REF!</v>
      </c>
      <c r="E66" s="100" t="s">
        <v>8</v>
      </c>
      <c r="F66" s="97">
        <v>15.4</v>
      </c>
      <c r="G66" s="97" t="e">
        <f>ROUNDUP(F66*D66,0)</f>
        <v>#REF!</v>
      </c>
    </row>
    <row r="67" spans="1:11" ht="15.6">
      <c r="A67" s="104"/>
      <c r="B67" s="147"/>
      <c r="C67" s="148"/>
      <c r="D67" s="202"/>
      <c r="E67" s="100"/>
      <c r="F67" s="97"/>
      <c r="G67" s="97"/>
    </row>
    <row r="68" spans="1:11" ht="195" customHeight="1">
      <c r="A68" s="104">
        <f>A66+1</f>
        <v>25</v>
      </c>
      <c r="B68" s="147" t="s">
        <v>240</v>
      </c>
      <c r="C68" s="148" t="s">
        <v>241</v>
      </c>
      <c r="D68" s="202"/>
      <c r="E68" s="100"/>
      <c r="F68" s="97"/>
      <c r="G68" s="97"/>
    </row>
    <row r="69" spans="1:11" ht="31.2">
      <c r="A69" s="208"/>
      <c r="B69" s="147" t="s">
        <v>242</v>
      </c>
      <c r="C69" s="148" t="s">
        <v>243</v>
      </c>
      <c r="D69" s="202" t="e">
        <f>#REF!</f>
        <v>#REF!</v>
      </c>
      <c r="E69" s="100" t="s">
        <v>9</v>
      </c>
      <c r="F69" s="97">
        <v>68</v>
      </c>
      <c r="G69" s="97" t="e">
        <f>ROUNDUP(F69*D69,0)</f>
        <v>#REF!</v>
      </c>
    </row>
    <row r="70" spans="1:11" ht="15.6">
      <c r="A70" s="104"/>
      <c r="B70" s="147"/>
      <c r="C70" s="148"/>
      <c r="D70" s="202"/>
      <c r="E70" s="100"/>
      <c r="F70" s="97"/>
      <c r="G70" s="97"/>
    </row>
    <row r="71" spans="1:11" ht="109.2">
      <c r="A71" s="104">
        <f>A68+1</f>
        <v>26</v>
      </c>
      <c r="B71" s="147" t="s">
        <v>220</v>
      </c>
      <c r="C71" s="148" t="s">
        <v>221</v>
      </c>
      <c r="D71" s="202"/>
      <c r="E71" s="39"/>
      <c r="F71" s="97"/>
      <c r="G71" s="97"/>
    </row>
    <row r="72" spans="1:11" ht="15.6">
      <c r="A72" s="104"/>
      <c r="B72" s="147" t="s">
        <v>228</v>
      </c>
      <c r="C72" s="148" t="s">
        <v>229</v>
      </c>
      <c r="D72" s="202" t="e">
        <f>#REF!</f>
        <v>#REF!</v>
      </c>
      <c r="E72" s="39" t="s">
        <v>9</v>
      </c>
      <c r="F72" s="97">
        <v>331</v>
      </c>
      <c r="G72" s="97" t="e">
        <f>ROUNDUP(F72*D72,0)</f>
        <v>#REF!</v>
      </c>
    </row>
    <row r="73" spans="1:11" ht="15.6">
      <c r="A73" s="104"/>
      <c r="B73" s="98"/>
      <c r="C73" s="102"/>
      <c r="D73" s="202"/>
      <c r="E73" s="39"/>
      <c r="F73" s="97"/>
      <c r="G73" s="97"/>
    </row>
    <row r="74" spans="1:11" s="93" customFormat="1" ht="62.4">
      <c r="A74" s="104">
        <f>A71+1</f>
        <v>27</v>
      </c>
      <c r="B74" s="203" t="s">
        <v>238</v>
      </c>
      <c r="C74" s="204" t="s">
        <v>239</v>
      </c>
      <c r="D74" s="202"/>
      <c r="E74" s="205"/>
      <c r="F74" s="205"/>
      <c r="G74" s="205"/>
    </row>
    <row r="75" spans="1:11" s="93" customFormat="1" ht="31.2">
      <c r="A75" s="98"/>
      <c r="B75" s="203" t="s">
        <v>235</v>
      </c>
      <c r="C75" s="204" t="s">
        <v>236</v>
      </c>
      <c r="D75" s="202" t="e">
        <f>#REF!</f>
        <v>#REF!</v>
      </c>
      <c r="E75" s="205" t="s">
        <v>7</v>
      </c>
      <c r="F75" s="205">
        <v>68</v>
      </c>
      <c r="G75" s="205" t="e">
        <f>ROUNDUP(F75*D75,0)</f>
        <v>#REF!</v>
      </c>
    </row>
    <row r="76" spans="1:11" s="93" customFormat="1" ht="15.6">
      <c r="A76" s="98"/>
      <c r="B76" s="206"/>
      <c r="C76" s="207"/>
      <c r="D76" s="202"/>
      <c r="E76" s="205"/>
      <c r="F76" s="205"/>
      <c r="G76" s="205"/>
    </row>
    <row r="77" spans="1:11" s="93" customFormat="1" ht="31.2">
      <c r="A77" s="104">
        <f>A74+1</f>
        <v>28</v>
      </c>
      <c r="B77" s="37">
        <v>14.22</v>
      </c>
      <c r="C77" s="38" t="s">
        <v>45</v>
      </c>
      <c r="D77" s="202"/>
      <c r="E77" s="100"/>
      <c r="F77" s="97"/>
      <c r="G77" s="100"/>
    </row>
    <row r="78" spans="1:11" s="93" customFormat="1" ht="15.6">
      <c r="A78" s="98"/>
      <c r="B78" s="37" t="s">
        <v>244</v>
      </c>
      <c r="C78" s="38" t="s">
        <v>245</v>
      </c>
      <c r="D78" s="202" t="e">
        <f>#REF!</f>
        <v>#REF!</v>
      </c>
      <c r="E78" s="39" t="s">
        <v>8</v>
      </c>
      <c r="F78" s="97">
        <v>47</v>
      </c>
      <c r="G78" s="97" t="e">
        <f>ROUNDUP(D78*F78,0)</f>
        <v>#REF!</v>
      </c>
      <c r="K78" s="93" t="s">
        <v>246</v>
      </c>
    </row>
    <row r="79" spans="1:11" ht="15.6">
      <c r="A79" s="127"/>
      <c r="B79" s="133"/>
      <c r="C79" s="134"/>
      <c r="D79" s="135"/>
      <c r="E79" s="34"/>
      <c r="F79" s="134"/>
      <c r="G79" s="134"/>
    </row>
    <row r="80" spans="1:11" ht="15.6">
      <c r="A80" s="128"/>
      <c r="B80" s="129"/>
      <c r="C80" s="108"/>
      <c r="D80" s="381" t="s">
        <v>166</v>
      </c>
      <c r="E80" s="415"/>
      <c r="F80" s="382"/>
      <c r="G80" s="132" t="e">
        <f>SUM(G5:G79)</f>
        <v>#REF!</v>
      </c>
    </row>
    <row r="81" spans="1:7" ht="15.6">
      <c r="A81" s="128"/>
      <c r="B81" s="129"/>
      <c r="C81" s="108"/>
      <c r="D81" s="226"/>
      <c r="E81" s="229"/>
      <c r="F81" s="130"/>
      <c r="G81" s="131"/>
    </row>
    <row r="82" spans="1:7" ht="15.6">
      <c r="A82" s="128"/>
      <c r="B82" s="129"/>
      <c r="C82" s="108"/>
      <c r="D82" s="381" t="s">
        <v>167</v>
      </c>
      <c r="E82" s="415"/>
      <c r="F82" s="382"/>
      <c r="G82" s="132" t="e">
        <f>G80/100000</f>
        <v>#REF!</v>
      </c>
    </row>
  </sheetData>
  <mergeCells count="11">
    <mergeCell ref="D80:F80"/>
    <mergeCell ref="D82:F82"/>
    <mergeCell ref="A1:G1"/>
    <mergeCell ref="A2:G2"/>
    <mergeCell ref="A3:A4"/>
    <mergeCell ref="B3:B4"/>
    <mergeCell ref="C3:C4"/>
    <mergeCell ref="D3:D4"/>
    <mergeCell ref="E3:E4"/>
    <mergeCell ref="F3:F4"/>
    <mergeCell ref="G3:G4"/>
  </mergeCells>
  <pageMargins left="0" right="0" top="0.25" bottom="0" header="0" footer="0"/>
  <pageSetup paperSize="9" orientation="portrait" horizontalDpi="4294967293"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6"/>
  <sheetViews>
    <sheetView view="pageBreakPreview" topLeftCell="A10" zoomScale="80" zoomScaleNormal="80" zoomScaleSheetLayoutView="80" workbookViewId="0">
      <selection activeCell="C6" sqref="C6"/>
    </sheetView>
  </sheetViews>
  <sheetFormatPr defaultColWidth="8.88671875" defaultRowHeight="15.6"/>
  <cols>
    <col min="1" max="2" width="9.109375" style="11"/>
    <col min="3" max="3" width="31.44140625" style="2" customWidth="1"/>
    <col min="4" max="4" width="9.109375" style="67"/>
    <col min="5" max="7" width="9.109375" style="26"/>
    <col min="8" max="8" width="10.33203125" style="69" customWidth="1"/>
    <col min="9" max="9" width="9.109375" style="67"/>
    <col min="10" max="10" width="13.109375" style="67" customWidth="1"/>
    <col min="11" max="11" width="11.6640625" style="67" customWidth="1"/>
    <col min="12" max="258" width="9.109375" style="27"/>
    <col min="259" max="259" width="31.44140625" style="27" customWidth="1"/>
    <col min="260" max="263" width="9.109375" style="27"/>
    <col min="264" max="264" width="10.33203125" style="27" customWidth="1"/>
    <col min="265" max="265" width="9.109375" style="27"/>
    <col min="266" max="266" width="13.109375" style="27" customWidth="1"/>
    <col min="267" max="267" width="11.6640625" style="27" customWidth="1"/>
    <col min="268" max="514" width="9.109375" style="27"/>
    <col min="515" max="515" width="31.44140625" style="27" customWidth="1"/>
    <col min="516" max="519" width="9.109375" style="27"/>
    <col min="520" max="520" width="10.33203125" style="27" customWidth="1"/>
    <col min="521" max="521" width="9.109375" style="27"/>
    <col min="522" max="522" width="13.109375" style="27" customWidth="1"/>
    <col min="523" max="523" width="11.6640625" style="27" customWidth="1"/>
    <col min="524" max="770" width="9.109375" style="27"/>
    <col min="771" max="771" width="31.44140625" style="27" customWidth="1"/>
    <col min="772" max="775" width="9.109375" style="27"/>
    <col min="776" max="776" width="10.33203125" style="27" customWidth="1"/>
    <col min="777" max="777" width="9.109375" style="27"/>
    <col min="778" max="778" width="13.109375" style="27" customWidth="1"/>
    <col min="779" max="779" width="11.6640625" style="27" customWidth="1"/>
    <col min="780" max="1026" width="9.109375" style="27"/>
    <col min="1027" max="1027" width="31.44140625" style="27" customWidth="1"/>
    <col min="1028" max="1031" width="9.109375" style="27"/>
    <col min="1032" max="1032" width="10.33203125" style="27" customWidth="1"/>
    <col min="1033" max="1033" width="9.109375" style="27"/>
    <col min="1034" max="1034" width="13.109375" style="27" customWidth="1"/>
    <col min="1035" max="1035" width="11.6640625" style="27" customWidth="1"/>
    <col min="1036" max="1282" width="9.109375" style="27"/>
    <col min="1283" max="1283" width="31.44140625" style="27" customWidth="1"/>
    <col min="1284" max="1287" width="9.109375" style="27"/>
    <col min="1288" max="1288" width="10.33203125" style="27" customWidth="1"/>
    <col min="1289" max="1289" width="9.109375" style="27"/>
    <col min="1290" max="1290" width="13.109375" style="27" customWidth="1"/>
    <col min="1291" max="1291" width="11.6640625" style="27" customWidth="1"/>
    <col min="1292" max="1538" width="9.109375" style="27"/>
    <col min="1539" max="1539" width="31.44140625" style="27" customWidth="1"/>
    <col min="1540" max="1543" width="9.109375" style="27"/>
    <col min="1544" max="1544" width="10.33203125" style="27" customWidth="1"/>
    <col min="1545" max="1545" width="9.109375" style="27"/>
    <col min="1546" max="1546" width="13.109375" style="27" customWidth="1"/>
    <col min="1547" max="1547" width="11.6640625" style="27" customWidth="1"/>
    <col min="1548" max="1794" width="9.109375" style="27"/>
    <col min="1795" max="1795" width="31.44140625" style="27" customWidth="1"/>
    <col min="1796" max="1799" width="9.109375" style="27"/>
    <col min="1800" max="1800" width="10.33203125" style="27" customWidth="1"/>
    <col min="1801" max="1801" width="9.109375" style="27"/>
    <col min="1802" max="1802" width="13.109375" style="27" customWidth="1"/>
    <col min="1803" max="1803" width="11.6640625" style="27" customWidth="1"/>
    <col min="1804" max="2050" width="9.109375" style="27"/>
    <col min="2051" max="2051" width="31.44140625" style="27" customWidth="1"/>
    <col min="2052" max="2055" width="9.109375" style="27"/>
    <col min="2056" max="2056" width="10.33203125" style="27" customWidth="1"/>
    <col min="2057" max="2057" width="9.109375" style="27"/>
    <col min="2058" max="2058" width="13.109375" style="27" customWidth="1"/>
    <col min="2059" max="2059" width="11.6640625" style="27" customWidth="1"/>
    <col min="2060" max="2306" width="9.109375" style="27"/>
    <col min="2307" max="2307" width="31.44140625" style="27" customWidth="1"/>
    <col min="2308" max="2311" width="9.109375" style="27"/>
    <col min="2312" max="2312" width="10.33203125" style="27" customWidth="1"/>
    <col min="2313" max="2313" width="9.109375" style="27"/>
    <col min="2314" max="2314" width="13.109375" style="27" customWidth="1"/>
    <col min="2315" max="2315" width="11.6640625" style="27" customWidth="1"/>
    <col min="2316" max="2562" width="9.109375" style="27"/>
    <col min="2563" max="2563" width="31.44140625" style="27" customWidth="1"/>
    <col min="2564" max="2567" width="9.109375" style="27"/>
    <col min="2568" max="2568" width="10.33203125" style="27" customWidth="1"/>
    <col min="2569" max="2569" width="9.109375" style="27"/>
    <col min="2570" max="2570" width="13.109375" style="27" customWidth="1"/>
    <col min="2571" max="2571" width="11.6640625" style="27" customWidth="1"/>
    <col min="2572" max="2818" width="9.109375" style="27"/>
    <col min="2819" max="2819" width="31.44140625" style="27" customWidth="1"/>
    <col min="2820" max="2823" width="9.109375" style="27"/>
    <col min="2824" max="2824" width="10.33203125" style="27" customWidth="1"/>
    <col min="2825" max="2825" width="9.109375" style="27"/>
    <col min="2826" max="2826" width="13.109375" style="27" customWidth="1"/>
    <col min="2827" max="2827" width="11.6640625" style="27" customWidth="1"/>
    <col min="2828" max="3074" width="9.109375" style="27"/>
    <col min="3075" max="3075" width="31.44140625" style="27" customWidth="1"/>
    <col min="3076" max="3079" width="9.109375" style="27"/>
    <col min="3080" max="3080" width="10.33203125" style="27" customWidth="1"/>
    <col min="3081" max="3081" width="9.109375" style="27"/>
    <col min="3082" max="3082" width="13.109375" style="27" customWidth="1"/>
    <col min="3083" max="3083" width="11.6640625" style="27" customWidth="1"/>
    <col min="3084" max="3330" width="9.109375" style="27"/>
    <col min="3331" max="3331" width="31.44140625" style="27" customWidth="1"/>
    <col min="3332" max="3335" width="9.109375" style="27"/>
    <col min="3336" max="3336" width="10.33203125" style="27" customWidth="1"/>
    <col min="3337" max="3337" width="9.109375" style="27"/>
    <col min="3338" max="3338" width="13.109375" style="27" customWidth="1"/>
    <col min="3339" max="3339" width="11.6640625" style="27" customWidth="1"/>
    <col min="3340" max="3586" width="9.109375" style="27"/>
    <col min="3587" max="3587" width="31.44140625" style="27" customWidth="1"/>
    <col min="3588" max="3591" width="9.109375" style="27"/>
    <col min="3592" max="3592" width="10.33203125" style="27" customWidth="1"/>
    <col min="3593" max="3593" width="9.109375" style="27"/>
    <col min="3594" max="3594" width="13.109375" style="27" customWidth="1"/>
    <col min="3595" max="3595" width="11.6640625" style="27" customWidth="1"/>
    <col min="3596" max="3842" width="9.109375" style="27"/>
    <col min="3843" max="3843" width="31.44140625" style="27" customWidth="1"/>
    <col min="3844" max="3847" width="9.109375" style="27"/>
    <col min="3848" max="3848" width="10.33203125" style="27" customWidth="1"/>
    <col min="3849" max="3849" width="9.109375" style="27"/>
    <col min="3850" max="3850" width="13.109375" style="27" customWidth="1"/>
    <col min="3851" max="3851" width="11.6640625" style="27" customWidth="1"/>
    <col min="3852" max="4098" width="9.109375" style="27"/>
    <col min="4099" max="4099" width="31.44140625" style="27" customWidth="1"/>
    <col min="4100" max="4103" width="9.109375" style="27"/>
    <col min="4104" max="4104" width="10.33203125" style="27" customWidth="1"/>
    <col min="4105" max="4105" width="9.109375" style="27"/>
    <col min="4106" max="4106" width="13.109375" style="27" customWidth="1"/>
    <col min="4107" max="4107" width="11.6640625" style="27" customWidth="1"/>
    <col min="4108" max="4354" width="9.109375" style="27"/>
    <col min="4355" max="4355" width="31.44140625" style="27" customWidth="1"/>
    <col min="4356" max="4359" width="9.109375" style="27"/>
    <col min="4360" max="4360" width="10.33203125" style="27" customWidth="1"/>
    <col min="4361" max="4361" width="9.109375" style="27"/>
    <col min="4362" max="4362" width="13.109375" style="27" customWidth="1"/>
    <col min="4363" max="4363" width="11.6640625" style="27" customWidth="1"/>
    <col min="4364" max="4610" width="9.109375" style="27"/>
    <col min="4611" max="4611" width="31.44140625" style="27" customWidth="1"/>
    <col min="4612" max="4615" width="9.109375" style="27"/>
    <col min="4616" max="4616" width="10.33203125" style="27" customWidth="1"/>
    <col min="4617" max="4617" width="9.109375" style="27"/>
    <col min="4618" max="4618" width="13.109375" style="27" customWidth="1"/>
    <col min="4619" max="4619" width="11.6640625" style="27" customWidth="1"/>
    <col min="4620" max="4866" width="9.109375" style="27"/>
    <col min="4867" max="4867" width="31.44140625" style="27" customWidth="1"/>
    <col min="4868" max="4871" width="9.109375" style="27"/>
    <col min="4872" max="4872" width="10.33203125" style="27" customWidth="1"/>
    <col min="4873" max="4873" width="9.109375" style="27"/>
    <col min="4874" max="4874" width="13.109375" style="27" customWidth="1"/>
    <col min="4875" max="4875" width="11.6640625" style="27" customWidth="1"/>
    <col min="4876" max="5122" width="9.109375" style="27"/>
    <col min="5123" max="5123" width="31.44140625" style="27" customWidth="1"/>
    <col min="5124" max="5127" width="9.109375" style="27"/>
    <col min="5128" max="5128" width="10.33203125" style="27" customWidth="1"/>
    <col min="5129" max="5129" width="9.109375" style="27"/>
    <col min="5130" max="5130" width="13.109375" style="27" customWidth="1"/>
    <col min="5131" max="5131" width="11.6640625" style="27" customWidth="1"/>
    <col min="5132" max="5378" width="9.109375" style="27"/>
    <col min="5379" max="5379" width="31.44140625" style="27" customWidth="1"/>
    <col min="5380" max="5383" width="9.109375" style="27"/>
    <col min="5384" max="5384" width="10.33203125" style="27" customWidth="1"/>
    <col min="5385" max="5385" width="9.109375" style="27"/>
    <col min="5386" max="5386" width="13.109375" style="27" customWidth="1"/>
    <col min="5387" max="5387" width="11.6640625" style="27" customWidth="1"/>
    <col min="5388" max="5634" width="9.109375" style="27"/>
    <col min="5635" max="5635" width="31.44140625" style="27" customWidth="1"/>
    <col min="5636" max="5639" width="9.109375" style="27"/>
    <col min="5640" max="5640" width="10.33203125" style="27" customWidth="1"/>
    <col min="5641" max="5641" width="9.109375" style="27"/>
    <col min="5642" max="5642" width="13.109375" style="27" customWidth="1"/>
    <col min="5643" max="5643" width="11.6640625" style="27" customWidth="1"/>
    <col min="5644" max="5890" width="9.109375" style="27"/>
    <col min="5891" max="5891" width="31.44140625" style="27" customWidth="1"/>
    <col min="5892" max="5895" width="9.109375" style="27"/>
    <col min="5896" max="5896" width="10.33203125" style="27" customWidth="1"/>
    <col min="5897" max="5897" width="9.109375" style="27"/>
    <col min="5898" max="5898" width="13.109375" style="27" customWidth="1"/>
    <col min="5899" max="5899" width="11.6640625" style="27" customWidth="1"/>
    <col min="5900" max="6146" width="9.109375" style="27"/>
    <col min="6147" max="6147" width="31.44140625" style="27" customWidth="1"/>
    <col min="6148" max="6151" width="9.109375" style="27"/>
    <col min="6152" max="6152" width="10.33203125" style="27" customWidth="1"/>
    <col min="6153" max="6153" width="9.109375" style="27"/>
    <col min="6154" max="6154" width="13.109375" style="27" customWidth="1"/>
    <col min="6155" max="6155" width="11.6640625" style="27" customWidth="1"/>
    <col min="6156" max="6402" width="9.109375" style="27"/>
    <col min="6403" max="6403" width="31.44140625" style="27" customWidth="1"/>
    <col min="6404" max="6407" width="9.109375" style="27"/>
    <col min="6408" max="6408" width="10.33203125" style="27" customWidth="1"/>
    <col min="6409" max="6409" width="9.109375" style="27"/>
    <col min="6410" max="6410" width="13.109375" style="27" customWidth="1"/>
    <col min="6411" max="6411" width="11.6640625" style="27" customWidth="1"/>
    <col min="6412" max="6658" width="9.109375" style="27"/>
    <col min="6659" max="6659" width="31.44140625" style="27" customWidth="1"/>
    <col min="6660" max="6663" width="9.109375" style="27"/>
    <col min="6664" max="6664" width="10.33203125" style="27" customWidth="1"/>
    <col min="6665" max="6665" width="9.109375" style="27"/>
    <col min="6666" max="6666" width="13.109375" style="27" customWidth="1"/>
    <col min="6667" max="6667" width="11.6640625" style="27" customWidth="1"/>
    <col min="6668" max="6914" width="9.109375" style="27"/>
    <col min="6915" max="6915" width="31.44140625" style="27" customWidth="1"/>
    <col min="6916" max="6919" width="9.109375" style="27"/>
    <col min="6920" max="6920" width="10.33203125" style="27" customWidth="1"/>
    <col min="6921" max="6921" width="9.109375" style="27"/>
    <col min="6922" max="6922" width="13.109375" style="27" customWidth="1"/>
    <col min="6923" max="6923" width="11.6640625" style="27" customWidth="1"/>
    <col min="6924" max="7170" width="9.109375" style="27"/>
    <col min="7171" max="7171" width="31.44140625" style="27" customWidth="1"/>
    <col min="7172" max="7175" width="9.109375" style="27"/>
    <col min="7176" max="7176" width="10.33203125" style="27" customWidth="1"/>
    <col min="7177" max="7177" width="9.109375" style="27"/>
    <col min="7178" max="7178" width="13.109375" style="27" customWidth="1"/>
    <col min="7179" max="7179" width="11.6640625" style="27" customWidth="1"/>
    <col min="7180" max="7426" width="9.109375" style="27"/>
    <col min="7427" max="7427" width="31.44140625" style="27" customWidth="1"/>
    <col min="7428" max="7431" width="9.109375" style="27"/>
    <col min="7432" max="7432" width="10.33203125" style="27" customWidth="1"/>
    <col min="7433" max="7433" width="9.109375" style="27"/>
    <col min="7434" max="7434" width="13.109375" style="27" customWidth="1"/>
    <col min="7435" max="7435" width="11.6640625" style="27" customWidth="1"/>
    <col min="7436" max="7682" width="9.109375" style="27"/>
    <col min="7683" max="7683" width="31.44140625" style="27" customWidth="1"/>
    <col min="7684" max="7687" width="9.109375" style="27"/>
    <col min="7688" max="7688" width="10.33203125" style="27" customWidth="1"/>
    <col min="7689" max="7689" width="9.109375" style="27"/>
    <col min="7690" max="7690" width="13.109375" style="27" customWidth="1"/>
    <col min="7691" max="7691" width="11.6640625" style="27" customWidth="1"/>
    <col min="7692" max="7938" width="9.109375" style="27"/>
    <col min="7939" max="7939" width="31.44140625" style="27" customWidth="1"/>
    <col min="7940" max="7943" width="9.109375" style="27"/>
    <col min="7944" max="7944" width="10.33203125" style="27" customWidth="1"/>
    <col min="7945" max="7945" width="9.109375" style="27"/>
    <col min="7946" max="7946" width="13.109375" style="27" customWidth="1"/>
    <col min="7947" max="7947" width="11.6640625" style="27" customWidth="1"/>
    <col min="7948" max="8194" width="9.109375" style="27"/>
    <col min="8195" max="8195" width="31.44140625" style="27" customWidth="1"/>
    <col min="8196" max="8199" width="9.109375" style="27"/>
    <col min="8200" max="8200" width="10.33203125" style="27" customWidth="1"/>
    <col min="8201" max="8201" width="9.109375" style="27"/>
    <col min="8202" max="8202" width="13.109375" style="27" customWidth="1"/>
    <col min="8203" max="8203" width="11.6640625" style="27" customWidth="1"/>
    <col min="8204" max="8450" width="9.109375" style="27"/>
    <col min="8451" max="8451" width="31.44140625" style="27" customWidth="1"/>
    <col min="8452" max="8455" width="9.109375" style="27"/>
    <col min="8456" max="8456" width="10.33203125" style="27" customWidth="1"/>
    <col min="8457" max="8457" width="9.109375" style="27"/>
    <col min="8458" max="8458" width="13.109375" style="27" customWidth="1"/>
    <col min="8459" max="8459" width="11.6640625" style="27" customWidth="1"/>
    <col min="8460" max="8706" width="9.109375" style="27"/>
    <col min="8707" max="8707" width="31.44140625" style="27" customWidth="1"/>
    <col min="8708" max="8711" width="9.109375" style="27"/>
    <col min="8712" max="8712" width="10.33203125" style="27" customWidth="1"/>
    <col min="8713" max="8713" width="9.109375" style="27"/>
    <col min="8714" max="8714" width="13.109375" style="27" customWidth="1"/>
    <col min="8715" max="8715" width="11.6640625" style="27" customWidth="1"/>
    <col min="8716" max="8962" width="9.109375" style="27"/>
    <col min="8963" max="8963" width="31.44140625" style="27" customWidth="1"/>
    <col min="8964" max="8967" width="9.109375" style="27"/>
    <col min="8968" max="8968" width="10.33203125" style="27" customWidth="1"/>
    <col min="8969" max="8969" width="9.109375" style="27"/>
    <col min="8970" max="8970" width="13.109375" style="27" customWidth="1"/>
    <col min="8971" max="8971" width="11.6640625" style="27" customWidth="1"/>
    <col min="8972" max="9218" width="9.109375" style="27"/>
    <col min="9219" max="9219" width="31.44140625" style="27" customWidth="1"/>
    <col min="9220" max="9223" width="9.109375" style="27"/>
    <col min="9224" max="9224" width="10.33203125" style="27" customWidth="1"/>
    <col min="9225" max="9225" width="9.109375" style="27"/>
    <col min="9226" max="9226" width="13.109375" style="27" customWidth="1"/>
    <col min="9227" max="9227" width="11.6640625" style="27" customWidth="1"/>
    <col min="9228" max="9474" width="9.109375" style="27"/>
    <col min="9475" max="9475" width="31.44140625" style="27" customWidth="1"/>
    <col min="9476" max="9479" width="9.109375" style="27"/>
    <col min="9480" max="9480" width="10.33203125" style="27" customWidth="1"/>
    <col min="9481" max="9481" width="9.109375" style="27"/>
    <col min="9482" max="9482" width="13.109375" style="27" customWidth="1"/>
    <col min="9483" max="9483" width="11.6640625" style="27" customWidth="1"/>
    <col min="9484" max="9730" width="9.109375" style="27"/>
    <col min="9731" max="9731" width="31.44140625" style="27" customWidth="1"/>
    <col min="9732" max="9735" width="9.109375" style="27"/>
    <col min="9736" max="9736" width="10.33203125" style="27" customWidth="1"/>
    <col min="9737" max="9737" width="9.109375" style="27"/>
    <col min="9738" max="9738" width="13.109375" style="27" customWidth="1"/>
    <col min="9739" max="9739" width="11.6640625" style="27" customWidth="1"/>
    <col min="9740" max="9986" width="9.109375" style="27"/>
    <col min="9987" max="9987" width="31.44140625" style="27" customWidth="1"/>
    <col min="9988" max="9991" width="9.109375" style="27"/>
    <col min="9992" max="9992" width="10.33203125" style="27" customWidth="1"/>
    <col min="9993" max="9993" width="9.109375" style="27"/>
    <col min="9994" max="9994" width="13.109375" style="27" customWidth="1"/>
    <col min="9995" max="9995" width="11.6640625" style="27" customWidth="1"/>
    <col min="9996" max="10242" width="9.109375" style="27"/>
    <col min="10243" max="10243" width="31.44140625" style="27" customWidth="1"/>
    <col min="10244" max="10247" width="9.109375" style="27"/>
    <col min="10248" max="10248" width="10.33203125" style="27" customWidth="1"/>
    <col min="10249" max="10249" width="9.109375" style="27"/>
    <col min="10250" max="10250" width="13.109375" style="27" customWidth="1"/>
    <col min="10251" max="10251" width="11.6640625" style="27" customWidth="1"/>
    <col min="10252" max="10498" width="9.109375" style="27"/>
    <col min="10499" max="10499" width="31.44140625" style="27" customWidth="1"/>
    <col min="10500" max="10503" width="9.109375" style="27"/>
    <col min="10504" max="10504" width="10.33203125" style="27" customWidth="1"/>
    <col min="10505" max="10505" width="9.109375" style="27"/>
    <col min="10506" max="10506" width="13.109375" style="27" customWidth="1"/>
    <col min="10507" max="10507" width="11.6640625" style="27" customWidth="1"/>
    <col min="10508" max="10754" width="9.109375" style="27"/>
    <col min="10755" max="10755" width="31.44140625" style="27" customWidth="1"/>
    <col min="10756" max="10759" width="9.109375" style="27"/>
    <col min="10760" max="10760" width="10.33203125" style="27" customWidth="1"/>
    <col min="10761" max="10761" width="9.109375" style="27"/>
    <col min="10762" max="10762" width="13.109375" style="27" customWidth="1"/>
    <col min="10763" max="10763" width="11.6640625" style="27" customWidth="1"/>
    <col min="10764" max="11010" width="9.109375" style="27"/>
    <col min="11011" max="11011" width="31.44140625" style="27" customWidth="1"/>
    <col min="11012" max="11015" width="9.109375" style="27"/>
    <col min="11016" max="11016" width="10.33203125" style="27" customWidth="1"/>
    <col min="11017" max="11017" width="9.109375" style="27"/>
    <col min="11018" max="11018" width="13.109375" style="27" customWidth="1"/>
    <col min="11019" max="11019" width="11.6640625" style="27" customWidth="1"/>
    <col min="11020" max="11266" width="9.109375" style="27"/>
    <col min="11267" max="11267" width="31.44140625" style="27" customWidth="1"/>
    <col min="11268" max="11271" width="9.109375" style="27"/>
    <col min="11272" max="11272" width="10.33203125" style="27" customWidth="1"/>
    <col min="11273" max="11273" width="9.109375" style="27"/>
    <col min="11274" max="11274" width="13.109375" style="27" customWidth="1"/>
    <col min="11275" max="11275" width="11.6640625" style="27" customWidth="1"/>
    <col min="11276" max="11522" width="9.109375" style="27"/>
    <col min="11523" max="11523" width="31.44140625" style="27" customWidth="1"/>
    <col min="11524" max="11527" width="9.109375" style="27"/>
    <col min="11528" max="11528" width="10.33203125" style="27" customWidth="1"/>
    <col min="11529" max="11529" width="9.109375" style="27"/>
    <col min="11530" max="11530" width="13.109375" style="27" customWidth="1"/>
    <col min="11531" max="11531" width="11.6640625" style="27" customWidth="1"/>
    <col min="11532" max="11778" width="9.109375" style="27"/>
    <col min="11779" max="11779" width="31.44140625" style="27" customWidth="1"/>
    <col min="11780" max="11783" width="9.109375" style="27"/>
    <col min="11784" max="11784" width="10.33203125" style="27" customWidth="1"/>
    <col min="11785" max="11785" width="9.109375" style="27"/>
    <col min="11786" max="11786" width="13.109375" style="27" customWidth="1"/>
    <col min="11787" max="11787" width="11.6640625" style="27" customWidth="1"/>
    <col min="11788" max="12034" width="9.109375" style="27"/>
    <col min="12035" max="12035" width="31.44140625" style="27" customWidth="1"/>
    <col min="12036" max="12039" width="9.109375" style="27"/>
    <col min="12040" max="12040" width="10.33203125" style="27" customWidth="1"/>
    <col min="12041" max="12041" width="9.109375" style="27"/>
    <col min="12042" max="12042" width="13.109375" style="27" customWidth="1"/>
    <col min="12043" max="12043" width="11.6640625" style="27" customWidth="1"/>
    <col min="12044" max="12290" width="9.109375" style="27"/>
    <col min="12291" max="12291" width="31.44140625" style="27" customWidth="1"/>
    <col min="12292" max="12295" width="9.109375" style="27"/>
    <col min="12296" max="12296" width="10.33203125" style="27" customWidth="1"/>
    <col min="12297" max="12297" width="9.109375" style="27"/>
    <col min="12298" max="12298" width="13.109375" style="27" customWidth="1"/>
    <col min="12299" max="12299" width="11.6640625" style="27" customWidth="1"/>
    <col min="12300" max="12546" width="9.109375" style="27"/>
    <col min="12547" max="12547" width="31.44140625" style="27" customWidth="1"/>
    <col min="12548" max="12551" width="9.109375" style="27"/>
    <col min="12552" max="12552" width="10.33203125" style="27" customWidth="1"/>
    <col min="12553" max="12553" width="9.109375" style="27"/>
    <col min="12554" max="12554" width="13.109375" style="27" customWidth="1"/>
    <col min="12555" max="12555" width="11.6640625" style="27" customWidth="1"/>
    <col min="12556" max="12802" width="9.109375" style="27"/>
    <col min="12803" max="12803" width="31.44140625" style="27" customWidth="1"/>
    <col min="12804" max="12807" width="9.109375" style="27"/>
    <col min="12808" max="12808" width="10.33203125" style="27" customWidth="1"/>
    <col min="12809" max="12809" width="9.109375" style="27"/>
    <col min="12810" max="12810" width="13.109375" style="27" customWidth="1"/>
    <col min="12811" max="12811" width="11.6640625" style="27" customWidth="1"/>
    <col min="12812" max="13058" width="9.109375" style="27"/>
    <col min="13059" max="13059" width="31.44140625" style="27" customWidth="1"/>
    <col min="13060" max="13063" width="9.109375" style="27"/>
    <col min="13064" max="13064" width="10.33203125" style="27" customWidth="1"/>
    <col min="13065" max="13065" width="9.109375" style="27"/>
    <col min="13066" max="13066" width="13.109375" style="27" customWidth="1"/>
    <col min="13067" max="13067" width="11.6640625" style="27" customWidth="1"/>
    <col min="13068" max="13314" width="9.109375" style="27"/>
    <col min="13315" max="13315" width="31.44140625" style="27" customWidth="1"/>
    <col min="13316" max="13319" width="9.109375" style="27"/>
    <col min="13320" max="13320" width="10.33203125" style="27" customWidth="1"/>
    <col min="13321" max="13321" width="9.109375" style="27"/>
    <col min="13322" max="13322" width="13.109375" style="27" customWidth="1"/>
    <col min="13323" max="13323" width="11.6640625" style="27" customWidth="1"/>
    <col min="13324" max="13570" width="9.109375" style="27"/>
    <col min="13571" max="13571" width="31.44140625" style="27" customWidth="1"/>
    <col min="13572" max="13575" width="9.109375" style="27"/>
    <col min="13576" max="13576" width="10.33203125" style="27" customWidth="1"/>
    <col min="13577" max="13577" width="9.109375" style="27"/>
    <col min="13578" max="13578" width="13.109375" style="27" customWidth="1"/>
    <col min="13579" max="13579" width="11.6640625" style="27" customWidth="1"/>
    <col min="13580" max="13826" width="9.109375" style="27"/>
    <col min="13827" max="13827" width="31.44140625" style="27" customWidth="1"/>
    <col min="13828" max="13831" width="9.109375" style="27"/>
    <col min="13832" max="13832" width="10.33203125" style="27" customWidth="1"/>
    <col min="13833" max="13833" width="9.109375" style="27"/>
    <col min="13834" max="13834" width="13.109375" style="27" customWidth="1"/>
    <col min="13835" max="13835" width="11.6640625" style="27" customWidth="1"/>
    <col min="13836" max="14082" width="9.109375" style="27"/>
    <col min="14083" max="14083" width="31.44140625" style="27" customWidth="1"/>
    <col min="14084" max="14087" width="9.109375" style="27"/>
    <col min="14088" max="14088" width="10.33203125" style="27" customWidth="1"/>
    <col min="14089" max="14089" width="9.109375" style="27"/>
    <col min="14090" max="14090" width="13.109375" style="27" customWidth="1"/>
    <col min="14091" max="14091" width="11.6640625" style="27" customWidth="1"/>
    <col min="14092" max="14338" width="9.109375" style="27"/>
    <col min="14339" max="14339" width="31.44140625" style="27" customWidth="1"/>
    <col min="14340" max="14343" width="9.109375" style="27"/>
    <col min="14344" max="14344" width="10.33203125" style="27" customWidth="1"/>
    <col min="14345" max="14345" width="9.109375" style="27"/>
    <col min="14346" max="14346" width="13.109375" style="27" customWidth="1"/>
    <col min="14347" max="14347" width="11.6640625" style="27" customWidth="1"/>
    <col min="14348" max="14594" width="9.109375" style="27"/>
    <col min="14595" max="14595" width="31.44140625" style="27" customWidth="1"/>
    <col min="14596" max="14599" width="9.109375" style="27"/>
    <col min="14600" max="14600" width="10.33203125" style="27" customWidth="1"/>
    <col min="14601" max="14601" width="9.109375" style="27"/>
    <col min="14602" max="14602" width="13.109375" style="27" customWidth="1"/>
    <col min="14603" max="14603" width="11.6640625" style="27" customWidth="1"/>
    <col min="14604" max="14850" width="9.109375" style="27"/>
    <col min="14851" max="14851" width="31.44140625" style="27" customWidth="1"/>
    <col min="14852" max="14855" width="9.109375" style="27"/>
    <col min="14856" max="14856" width="10.33203125" style="27" customWidth="1"/>
    <col min="14857" max="14857" width="9.109375" style="27"/>
    <col min="14858" max="14858" width="13.109375" style="27" customWidth="1"/>
    <col min="14859" max="14859" width="11.6640625" style="27" customWidth="1"/>
    <col min="14860" max="15106" width="9.109375" style="27"/>
    <col min="15107" max="15107" width="31.44140625" style="27" customWidth="1"/>
    <col min="15108" max="15111" width="9.109375" style="27"/>
    <col min="15112" max="15112" width="10.33203125" style="27" customWidth="1"/>
    <col min="15113" max="15113" width="9.109375" style="27"/>
    <col min="15114" max="15114" width="13.109375" style="27" customWidth="1"/>
    <col min="15115" max="15115" width="11.6640625" style="27" customWidth="1"/>
    <col min="15116" max="15362" width="9.109375" style="27"/>
    <col min="15363" max="15363" width="31.44140625" style="27" customWidth="1"/>
    <col min="15364" max="15367" width="9.109375" style="27"/>
    <col min="15368" max="15368" width="10.33203125" style="27" customWidth="1"/>
    <col min="15369" max="15369" width="9.109375" style="27"/>
    <col min="15370" max="15370" width="13.109375" style="27" customWidth="1"/>
    <col min="15371" max="15371" width="11.6640625" style="27" customWidth="1"/>
    <col min="15372" max="15618" width="9.109375" style="27"/>
    <col min="15619" max="15619" width="31.44140625" style="27" customWidth="1"/>
    <col min="15620" max="15623" width="9.109375" style="27"/>
    <col min="15624" max="15624" width="10.33203125" style="27" customWidth="1"/>
    <col min="15625" max="15625" width="9.109375" style="27"/>
    <col min="15626" max="15626" width="13.109375" style="27" customWidth="1"/>
    <col min="15627" max="15627" width="11.6640625" style="27" customWidth="1"/>
    <col min="15628" max="15874" width="9.109375" style="27"/>
    <col min="15875" max="15875" width="31.44140625" style="27" customWidth="1"/>
    <col min="15876" max="15879" width="9.109375" style="27"/>
    <col min="15880" max="15880" width="10.33203125" style="27" customWidth="1"/>
    <col min="15881" max="15881" width="9.109375" style="27"/>
    <col min="15882" max="15882" width="13.109375" style="27" customWidth="1"/>
    <col min="15883" max="15883" width="11.6640625" style="27" customWidth="1"/>
    <col min="15884" max="16130" width="9.109375" style="27"/>
    <col min="16131" max="16131" width="31.44140625" style="27" customWidth="1"/>
    <col min="16132" max="16135" width="9.109375" style="27"/>
    <col min="16136" max="16136" width="10.33203125" style="27" customWidth="1"/>
    <col min="16137" max="16137" width="9.109375" style="27"/>
    <col min="16138" max="16138" width="13.109375" style="27" customWidth="1"/>
    <col min="16139" max="16139" width="11.6640625" style="27" customWidth="1"/>
    <col min="16140" max="16384" width="9.109375" style="27"/>
  </cols>
  <sheetData>
    <row r="1" spans="1:11" s="50" customFormat="1" ht="51" customHeight="1">
      <c r="A1" s="359" t="s">
        <v>257</v>
      </c>
      <c r="B1" s="360"/>
      <c r="C1" s="360"/>
      <c r="D1" s="360"/>
      <c r="E1" s="360"/>
      <c r="F1" s="360"/>
      <c r="G1" s="360"/>
      <c r="H1" s="360"/>
      <c r="I1" s="360"/>
      <c r="J1" s="360"/>
      <c r="K1" s="361"/>
    </row>
    <row r="2" spans="1:11" s="50" customFormat="1" ht="24" customHeight="1">
      <c r="A2" s="368" t="s">
        <v>204</v>
      </c>
      <c r="B2" s="369"/>
      <c r="C2" s="369"/>
      <c r="D2" s="369"/>
      <c r="E2" s="369"/>
      <c r="F2" s="369"/>
      <c r="G2" s="369"/>
      <c r="H2" s="369"/>
      <c r="I2" s="369"/>
      <c r="J2" s="369"/>
      <c r="K2" s="370"/>
    </row>
    <row r="3" spans="1:11" s="175" customFormat="1">
      <c r="A3" s="371" t="s">
        <v>17</v>
      </c>
      <c r="B3" s="373" t="s">
        <v>18</v>
      </c>
      <c r="C3" s="373" t="s">
        <v>19</v>
      </c>
      <c r="D3" s="422" t="s">
        <v>69</v>
      </c>
      <c r="E3" s="422"/>
      <c r="F3" s="422"/>
      <c r="G3" s="422"/>
      <c r="H3" s="423" t="s">
        <v>13</v>
      </c>
      <c r="I3" s="373" t="s">
        <v>14</v>
      </c>
      <c r="J3" s="377" t="s">
        <v>20</v>
      </c>
      <c r="K3" s="379" t="s">
        <v>15</v>
      </c>
    </row>
    <row r="4" spans="1:11" s="175" customFormat="1">
      <c r="A4" s="372"/>
      <c r="B4" s="374"/>
      <c r="C4" s="374"/>
      <c r="D4" s="111" t="s">
        <v>21</v>
      </c>
      <c r="E4" s="223" t="s">
        <v>0</v>
      </c>
      <c r="F4" s="223" t="s">
        <v>3</v>
      </c>
      <c r="G4" s="223" t="s">
        <v>22</v>
      </c>
      <c r="H4" s="424"/>
      <c r="I4" s="374"/>
      <c r="J4" s="378"/>
      <c r="K4" s="380"/>
    </row>
    <row r="5" spans="1:11" s="81" customFormat="1" ht="31.2">
      <c r="A5" s="9">
        <v>1</v>
      </c>
      <c r="B5" s="9">
        <v>3.25</v>
      </c>
      <c r="C5" s="6" t="s">
        <v>54</v>
      </c>
      <c r="D5" s="116"/>
      <c r="E5" s="115"/>
      <c r="F5" s="115"/>
      <c r="G5" s="115"/>
      <c r="H5" s="115"/>
      <c r="I5" s="116"/>
      <c r="J5" s="116"/>
      <c r="K5" s="116"/>
    </row>
    <row r="6" spans="1:11" s="81" customFormat="1" ht="156">
      <c r="A6" s="18"/>
      <c r="B6" s="10" t="s">
        <v>205</v>
      </c>
      <c r="C6" s="3" t="s">
        <v>56</v>
      </c>
      <c r="D6" s="28">
        <v>6</v>
      </c>
      <c r="E6" s="29">
        <v>9</v>
      </c>
      <c r="F6" s="29">
        <v>1.7</v>
      </c>
      <c r="G6" s="29">
        <v>1.55</v>
      </c>
      <c r="H6" s="30">
        <f>G6*F6*E6*D6</f>
        <v>142.28999999999996</v>
      </c>
      <c r="I6" s="28" t="s">
        <v>6</v>
      </c>
      <c r="J6" s="29">
        <v>140</v>
      </c>
      <c r="K6" s="29">
        <f>J6*H6</f>
        <v>19920.599999999995</v>
      </c>
    </row>
    <row r="7" spans="1:11" s="81" customFormat="1">
      <c r="A7" s="18"/>
      <c r="B7" s="18"/>
      <c r="C7" s="176"/>
      <c r="D7" s="200"/>
      <c r="E7" s="198"/>
      <c r="F7" s="198"/>
      <c r="G7" s="198"/>
      <c r="H7" s="198"/>
      <c r="I7" s="200"/>
      <c r="J7" s="200"/>
      <c r="K7" s="177"/>
    </row>
    <row r="8" spans="1:11" s="81" customFormat="1" ht="93.6">
      <c r="A8" s="10">
        <v>2</v>
      </c>
      <c r="B8" s="10">
        <v>6.6</v>
      </c>
      <c r="C8" s="3" t="s">
        <v>206</v>
      </c>
      <c r="D8" s="200"/>
      <c r="E8" s="198"/>
      <c r="F8" s="198"/>
      <c r="G8" s="198"/>
      <c r="H8" s="198"/>
      <c r="I8" s="200"/>
      <c r="J8" s="200"/>
      <c r="K8" s="177"/>
    </row>
    <row r="9" spans="1:11" s="81" customFormat="1">
      <c r="A9" s="18"/>
      <c r="B9" s="10" t="s">
        <v>205</v>
      </c>
      <c r="C9" s="3" t="s">
        <v>58</v>
      </c>
      <c r="D9" s="28">
        <v>6</v>
      </c>
      <c r="E9" s="29">
        <v>9</v>
      </c>
      <c r="F9" s="29">
        <v>1.7</v>
      </c>
      <c r="G9" s="29">
        <v>0.15</v>
      </c>
      <c r="H9" s="30">
        <f>G9*F9*E9*D9</f>
        <v>13.77</v>
      </c>
      <c r="I9" s="28" t="s">
        <v>6</v>
      </c>
      <c r="J9" s="29">
        <v>2789</v>
      </c>
      <c r="K9" s="29">
        <f>J9*H9</f>
        <v>38404.53</v>
      </c>
    </row>
    <row r="10" spans="1:11" s="81" customFormat="1">
      <c r="A10" s="18"/>
      <c r="B10" s="18"/>
      <c r="C10" s="176"/>
      <c r="D10" s="200"/>
      <c r="E10" s="198"/>
      <c r="F10" s="198"/>
      <c r="G10" s="198"/>
      <c r="H10" s="198"/>
      <c r="I10" s="200"/>
      <c r="J10" s="200"/>
      <c r="K10" s="177"/>
    </row>
    <row r="11" spans="1:11" s="81" customFormat="1" ht="31.2">
      <c r="A11" s="10">
        <v>3</v>
      </c>
      <c r="B11" s="10">
        <v>3.25</v>
      </c>
      <c r="C11" s="3" t="s">
        <v>54</v>
      </c>
      <c r="D11" s="200"/>
      <c r="E11" s="198"/>
      <c r="F11" s="198"/>
      <c r="G11" s="198"/>
      <c r="H11" s="198"/>
      <c r="I11" s="200"/>
      <c r="J11" s="200"/>
      <c r="K11" s="177"/>
    </row>
    <row r="12" spans="1:11" s="81" customFormat="1" ht="124.8">
      <c r="A12" s="18"/>
      <c r="B12" s="10" t="s">
        <v>59</v>
      </c>
      <c r="C12" s="3" t="s">
        <v>207</v>
      </c>
      <c r="D12" s="200"/>
      <c r="E12" s="200"/>
      <c r="F12" s="200"/>
      <c r="G12" s="200"/>
      <c r="H12" s="200"/>
      <c r="I12" s="200"/>
      <c r="J12" s="200"/>
      <c r="K12" s="177"/>
    </row>
    <row r="13" spans="1:11" s="81" customFormat="1">
      <c r="A13" s="18"/>
      <c r="B13" s="10"/>
      <c r="C13" s="22" t="s">
        <v>208</v>
      </c>
      <c r="D13" s="177">
        <v>6</v>
      </c>
      <c r="E13" s="178">
        <v>9</v>
      </c>
      <c r="F13" s="178">
        <v>1.5</v>
      </c>
      <c r="G13" s="178">
        <v>0.25</v>
      </c>
      <c r="H13" s="29">
        <f>G13*F13*E13*D13</f>
        <v>20.25</v>
      </c>
      <c r="I13" s="200"/>
      <c r="J13" s="200"/>
      <c r="K13" s="177"/>
    </row>
    <row r="14" spans="1:11" s="81" customFormat="1">
      <c r="A14" s="18"/>
      <c r="B14" s="18"/>
      <c r="C14" s="179" t="s">
        <v>61</v>
      </c>
      <c r="D14" s="177">
        <v>12</v>
      </c>
      <c r="E14" s="178">
        <v>6</v>
      </c>
      <c r="F14" s="178">
        <v>0.25</v>
      </c>
      <c r="G14" s="178">
        <v>0.9</v>
      </c>
      <c r="H14" s="29">
        <f>G14*F14*E14*D14</f>
        <v>16.200000000000003</v>
      </c>
      <c r="I14" s="200"/>
      <c r="J14" s="200"/>
      <c r="K14" s="177"/>
    </row>
    <row r="15" spans="1:11" s="81" customFormat="1">
      <c r="A15" s="18"/>
      <c r="B15" s="18"/>
      <c r="C15" s="176"/>
      <c r="D15" s="200"/>
      <c r="E15" s="198"/>
      <c r="F15" s="421" t="s">
        <v>5</v>
      </c>
      <c r="G15" s="421"/>
      <c r="H15" s="198">
        <f>SUM(H13:H14)</f>
        <v>36.450000000000003</v>
      </c>
      <c r="I15" s="28" t="s">
        <v>6</v>
      </c>
      <c r="J15" s="29">
        <v>4146</v>
      </c>
      <c r="K15" s="29">
        <f>J15*H15</f>
        <v>151121.70000000001</v>
      </c>
    </row>
    <row r="16" spans="1:11" s="81" customFormat="1">
      <c r="A16" s="18"/>
      <c r="B16" s="18"/>
      <c r="C16" s="176"/>
      <c r="D16" s="200"/>
      <c r="E16" s="198"/>
      <c r="F16" s="198"/>
      <c r="G16" s="198"/>
      <c r="H16" s="198"/>
      <c r="I16" s="28"/>
      <c r="J16" s="29"/>
      <c r="K16" s="29"/>
    </row>
    <row r="17" spans="1:11" s="81" customFormat="1" ht="31.2">
      <c r="A17" s="10">
        <v>4</v>
      </c>
      <c r="B17" s="10">
        <v>3.25</v>
      </c>
      <c r="C17" s="3" t="s">
        <v>54</v>
      </c>
      <c r="D17" s="200"/>
      <c r="E17" s="198"/>
      <c r="F17" s="198"/>
      <c r="G17" s="198"/>
      <c r="H17" s="198"/>
      <c r="I17" s="200"/>
      <c r="J17" s="200"/>
      <c r="K17" s="177"/>
    </row>
    <row r="18" spans="1:11" s="81" customFormat="1" ht="78">
      <c r="A18" s="18"/>
      <c r="B18" s="10" t="s">
        <v>62</v>
      </c>
      <c r="C18" s="3" t="s">
        <v>63</v>
      </c>
      <c r="D18" s="28">
        <v>1</v>
      </c>
      <c r="E18" s="29">
        <f>H15</f>
        <v>36.450000000000003</v>
      </c>
      <c r="F18" s="29"/>
      <c r="G18" s="29">
        <v>80</v>
      </c>
      <c r="H18" s="29">
        <f>G18*E18*D18</f>
        <v>2916</v>
      </c>
      <c r="I18" s="28" t="s">
        <v>9</v>
      </c>
      <c r="J18" s="200"/>
      <c r="K18" s="177"/>
    </row>
    <row r="19" spans="1:11" s="81" customFormat="1">
      <c r="A19" s="18"/>
      <c r="B19" s="18"/>
      <c r="C19" s="179" t="s">
        <v>209</v>
      </c>
      <c r="D19" s="200"/>
      <c r="E19" s="198"/>
      <c r="F19" s="421" t="s">
        <v>5</v>
      </c>
      <c r="G19" s="421"/>
      <c r="H19" s="198">
        <f>H18/1000</f>
        <v>2.9159999999999999</v>
      </c>
      <c r="I19" s="177" t="s">
        <v>64</v>
      </c>
      <c r="J19" s="178">
        <v>56301</v>
      </c>
      <c r="K19" s="29">
        <f>J19*H19</f>
        <v>164173.71599999999</v>
      </c>
    </row>
    <row r="20" spans="1:11" s="81" customFormat="1">
      <c r="A20" s="219"/>
      <c r="B20" s="219"/>
      <c r="C20" s="220"/>
      <c r="E20" s="221"/>
      <c r="F20" s="221"/>
      <c r="G20" s="221"/>
      <c r="H20" s="221"/>
      <c r="I20" s="51"/>
      <c r="J20" s="222"/>
      <c r="K20" s="26"/>
    </row>
    <row r="21" spans="1:11" s="81" customFormat="1">
      <c r="A21" s="185"/>
      <c r="B21" s="12"/>
      <c r="C21" s="186"/>
      <c r="D21" s="187"/>
      <c r="E21" s="188"/>
      <c r="F21" s="188"/>
      <c r="G21" s="188"/>
      <c r="H21" s="188"/>
      <c r="I21" s="189"/>
      <c r="J21" s="190" t="s">
        <v>49</v>
      </c>
      <c r="K21" s="191">
        <f>SUM(K5:K19)</f>
        <v>373620.54599999997</v>
      </c>
    </row>
    <row r="22" spans="1:11" s="81" customFormat="1">
      <c r="A22" s="192"/>
      <c r="B22" s="11"/>
      <c r="C22" s="193"/>
      <c r="D22" s="180"/>
      <c r="E22" s="26"/>
      <c r="F22" s="26"/>
      <c r="G22" s="26"/>
      <c r="H22" s="26"/>
      <c r="I22" s="194"/>
      <c r="J22" s="69"/>
      <c r="K22" s="195"/>
    </row>
    <row r="23" spans="1:11" s="81" customFormat="1">
      <c r="A23" s="185"/>
      <c r="B23" s="12"/>
      <c r="C23" s="186"/>
      <c r="D23" s="187"/>
      <c r="E23" s="188"/>
      <c r="F23" s="188"/>
      <c r="G23" s="188"/>
      <c r="H23" s="188"/>
      <c r="I23" s="189"/>
      <c r="J23" s="190" t="s">
        <v>210</v>
      </c>
      <c r="K23" s="191">
        <f>K21/100000</f>
        <v>3.7362054599999999</v>
      </c>
    </row>
    <row r="25" spans="1:11" s="61" customFormat="1">
      <c r="A25" s="59"/>
      <c r="B25" s="59"/>
      <c r="C25" s="59"/>
      <c r="D25" s="59"/>
      <c r="E25" s="59"/>
      <c r="F25" s="59"/>
      <c r="G25" s="59"/>
      <c r="H25" s="59"/>
      <c r="I25" s="59"/>
      <c r="J25" s="59"/>
    </row>
    <row r="26" spans="1:11">
      <c r="A26" s="181"/>
      <c r="B26" s="67"/>
      <c r="C26" s="67"/>
      <c r="D26" s="27"/>
      <c r="E26" s="27"/>
      <c r="F26" s="27"/>
      <c r="G26" s="27"/>
      <c r="H26" s="68"/>
    </row>
    <row r="27" spans="1:11" s="61" customFormat="1">
      <c r="A27" s="59"/>
      <c r="B27" s="59"/>
      <c r="C27" s="59"/>
      <c r="D27" s="59"/>
      <c r="E27" s="59"/>
      <c r="F27" s="59"/>
      <c r="G27" s="59"/>
      <c r="H27" s="59"/>
      <c r="I27" s="59"/>
      <c r="J27" s="59"/>
    </row>
    <row r="28" spans="1:11" s="61" customFormat="1">
      <c r="A28" s="59"/>
      <c r="B28" s="59"/>
      <c r="C28" s="62"/>
      <c r="D28" s="59"/>
      <c r="E28" s="59"/>
      <c r="F28" s="59"/>
      <c r="G28" s="59"/>
      <c r="H28" s="59"/>
      <c r="I28" s="59"/>
      <c r="J28" s="59"/>
    </row>
    <row r="29" spans="1:11" s="61" customFormat="1">
      <c r="A29" s="59"/>
      <c r="B29" s="59"/>
      <c r="C29" s="62"/>
      <c r="D29" s="59"/>
      <c r="E29" s="59"/>
      <c r="F29" s="59"/>
      <c r="G29" s="59"/>
      <c r="H29" s="59"/>
      <c r="I29" s="59"/>
      <c r="J29" s="59"/>
    </row>
    <row r="30" spans="1:11" s="64" customFormat="1" ht="16.8">
      <c r="A30" s="63"/>
      <c r="D30" s="65"/>
    </row>
    <row r="31" spans="1:11">
      <c r="A31" s="181"/>
      <c r="B31" s="181"/>
      <c r="C31" s="27"/>
      <c r="D31" s="27"/>
      <c r="E31" s="27"/>
      <c r="F31" s="27"/>
      <c r="G31" s="27"/>
      <c r="H31" s="27"/>
      <c r="J31" s="26"/>
      <c r="K31" s="26"/>
    </row>
    <row r="32" spans="1:11">
      <c r="A32" s="181"/>
      <c r="B32" s="181"/>
      <c r="C32" s="27"/>
      <c r="D32" s="180"/>
      <c r="H32" s="26"/>
      <c r="J32" s="26"/>
      <c r="K32" s="26"/>
    </row>
    <row r="33" spans="1:10" s="50" customFormat="1" ht="18">
      <c r="A33" s="182"/>
      <c r="B33" s="183"/>
      <c r="C33" s="182"/>
      <c r="D33" s="184"/>
    </row>
    <row r="34" spans="1:10" s="61" customFormat="1">
      <c r="A34" s="59"/>
      <c r="B34" s="59"/>
      <c r="C34" s="196"/>
      <c r="D34" s="59"/>
      <c r="E34" s="59"/>
      <c r="F34" s="59"/>
      <c r="G34" s="59"/>
      <c r="H34" s="59"/>
      <c r="I34" s="59"/>
      <c r="J34" s="59"/>
    </row>
    <row r="35" spans="1:10" s="61" customFormat="1">
      <c r="A35" s="59"/>
      <c r="B35" s="59"/>
      <c r="C35" s="196"/>
      <c r="D35" s="59"/>
      <c r="E35" s="59"/>
      <c r="F35" s="59"/>
      <c r="G35" s="59"/>
      <c r="H35" s="59"/>
      <c r="I35" s="59"/>
      <c r="J35" s="59"/>
    </row>
    <row r="36" spans="1:10" s="64" customFormat="1" ht="16.8">
      <c r="A36" s="63"/>
      <c r="D36" s="65"/>
    </row>
  </sheetData>
  <mergeCells count="12">
    <mergeCell ref="F15:G15"/>
    <mergeCell ref="F19:G19"/>
    <mergeCell ref="A2:K2"/>
    <mergeCell ref="A1:K1"/>
    <mergeCell ref="A3:A4"/>
    <mergeCell ref="B3:B4"/>
    <mergeCell ref="C3:C4"/>
    <mergeCell ref="D3:G3"/>
    <mergeCell ref="H3:H4"/>
    <mergeCell ref="I3:I4"/>
    <mergeCell ref="J3:J4"/>
    <mergeCell ref="K3:K4"/>
  </mergeCells>
  <printOptions gridLines="1"/>
  <pageMargins left="0" right="0" top="0.25" bottom="0" header="0" footer="0"/>
  <pageSetup paperSize="9" scale="76"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Abs MUC</vt:lpstr>
      <vt:lpstr>Abs Clvrt</vt:lpstr>
      <vt:lpstr>Abs Road</vt:lpstr>
      <vt:lpstr>Abs Park</vt:lpstr>
      <vt:lpstr>Abs Drain</vt:lpstr>
      <vt:lpstr>Abs HORTI.</vt:lpstr>
      <vt:lpstr>Abs Bore</vt:lpstr>
      <vt:lpstr>Abs CW</vt:lpstr>
      <vt:lpstr>Culvert</vt:lpstr>
      <vt:lpstr>Park</vt:lpstr>
      <vt:lpstr>MRF</vt:lpstr>
      <vt:lpstr>'Abs CW'!Print_Area</vt:lpstr>
      <vt:lpstr>'Abs Drain'!Print_Area</vt:lpstr>
      <vt:lpstr>'Abs HORTI.'!Print_Area</vt:lpstr>
      <vt:lpstr>'Abs MUC'!Print_Area</vt:lpstr>
      <vt:lpstr>'Abs Road'!Print_Area</vt:lpstr>
      <vt:lpstr>MRF!Print_Area</vt:lpstr>
      <vt:lpstr>'Abs Bore'!Print_Titles</vt:lpstr>
      <vt:lpstr>'Abs CW'!Print_Titles</vt:lpstr>
      <vt:lpstr>'Abs Drain'!Print_Titles</vt:lpstr>
      <vt:lpstr>'Abs HORTI.'!Print_Titles</vt:lpstr>
      <vt:lpstr>'Abs MUC'!Print_Titles</vt:lpstr>
      <vt:lpstr>'Abs Park'!Print_Titles</vt:lpstr>
      <vt:lpstr>'Abs Road'!Print_Titles</vt:lpstr>
      <vt:lpstr>MRF!Print_Titles</vt:lpstr>
      <vt:lpstr>Park!Print_Titles</vt:lpstr>
    </vt:vector>
  </TitlesOfParts>
  <Company>Sandeep +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Sandeep</dc:creator>
  <cp:lastModifiedBy>HP</cp:lastModifiedBy>
  <cp:lastPrinted>2020-02-18T05:58:21Z</cp:lastPrinted>
  <dcterms:created xsi:type="dcterms:W3CDTF">2004-03-13T10:29:32Z</dcterms:created>
  <dcterms:modified xsi:type="dcterms:W3CDTF">2026-05-18T03:06:53Z</dcterms:modified>
</cp:coreProperties>
</file>